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FRIENDS &amp; FAMILY TEST (FFT)\"/>
    </mc:Choice>
  </mc:AlternateContent>
  <xr:revisionPtr revIDLastSave="0" documentId="13_ncr:1_{4894155A-CFFF-4047-B116-45FB257C3B9B}" xr6:coauthVersionLast="47" xr6:coauthVersionMax="47" xr10:uidLastSave="{00000000-0000-0000-0000-000000000000}"/>
  <bookViews>
    <workbookView xWindow="-120" yWindow="-120" windowWidth="29040" windowHeight="15840" tabRatio="677" activeTab="3" xr2:uid="{00000000-000D-0000-FFFF-FFFF00000000}"/>
  </bookViews>
  <sheets>
    <sheet name="Dec 2014-Mar 2015" sheetId="31" r:id="rId1"/>
    <sheet name="Apr 2015-Mar 2016" sheetId="37" r:id="rId2"/>
    <sheet name="Apr 2016-Mar 2017" sheetId="36" r:id="rId3"/>
    <sheet name="Apr 2017-Nov2017" sheetId="39" r:id="rId4"/>
    <sheet name="Backend Sheet" sheetId="32" state="hidden" r:id="rId5"/>
  </sheets>
  <definedNames>
    <definedName name="_xlnm.Print_Area" localSheetId="1">'Apr 2015-Mar 2016'!$A$2:$Q$138</definedName>
    <definedName name="_xlnm.Print_Area" localSheetId="2">'Apr 2016-Mar 2017'!$A$2:$Q$138</definedName>
    <definedName name="_xlnm.Print_Area" localSheetId="3">'Apr 2017-Nov2017'!$A$2:$Q$138</definedName>
    <definedName name="_xlnm.Print_Area" localSheetId="0">'Dec 2014-Mar 2015'!$A$2:$Q$50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" i="39" l="1"/>
  <c r="J12" i="39"/>
  <c r="J13" i="39"/>
  <c r="J14" i="39"/>
  <c r="J15" i="39"/>
  <c r="J16" i="39"/>
  <c r="D17" i="39"/>
  <c r="E17" i="39"/>
  <c r="F17" i="39"/>
  <c r="G17" i="39"/>
  <c r="H17" i="39"/>
  <c r="I17" i="39"/>
  <c r="J22" i="39"/>
  <c r="J23" i="39"/>
  <c r="J24" i="39"/>
  <c r="J25" i="39"/>
  <c r="J26" i="39"/>
  <c r="J27" i="39"/>
  <c r="D28" i="39"/>
  <c r="J28" i="39" s="1"/>
  <c r="F20" i="39" s="1"/>
  <c r="E28" i="39"/>
  <c r="F28" i="39"/>
  <c r="G28" i="39"/>
  <c r="I20" i="39" s="1"/>
  <c r="H28" i="39"/>
  <c r="I28" i="39"/>
  <c r="J33" i="39"/>
  <c r="J34" i="39"/>
  <c r="J35" i="39"/>
  <c r="J36" i="39"/>
  <c r="J37" i="39"/>
  <c r="J38" i="39"/>
  <c r="D39" i="39"/>
  <c r="J39" i="39" s="1"/>
  <c r="I31" i="39" s="1"/>
  <c r="E39" i="39"/>
  <c r="F39" i="39"/>
  <c r="G39" i="39"/>
  <c r="H39" i="39"/>
  <c r="I39" i="39"/>
  <c r="J44" i="39"/>
  <c r="J45" i="39"/>
  <c r="J46" i="39"/>
  <c r="J47" i="39"/>
  <c r="J48" i="39"/>
  <c r="J49" i="39"/>
  <c r="D50" i="39"/>
  <c r="E50" i="39"/>
  <c r="J50" i="39" s="1"/>
  <c r="I42" i="39" s="1"/>
  <c r="F50" i="39"/>
  <c r="G50" i="39"/>
  <c r="H50" i="39"/>
  <c r="I50" i="39"/>
  <c r="J55" i="39"/>
  <c r="J56" i="39"/>
  <c r="J57" i="39"/>
  <c r="J58" i="39"/>
  <c r="J59" i="39"/>
  <c r="J60" i="39"/>
  <c r="D61" i="39"/>
  <c r="J61" i="39" s="1"/>
  <c r="E61" i="39"/>
  <c r="F61" i="39"/>
  <c r="G61" i="39"/>
  <c r="H61" i="39"/>
  <c r="I61" i="39"/>
  <c r="J66" i="39"/>
  <c r="J67" i="39"/>
  <c r="J68" i="39"/>
  <c r="J69" i="39"/>
  <c r="J70" i="39"/>
  <c r="J71" i="39"/>
  <c r="D72" i="39"/>
  <c r="E72" i="39"/>
  <c r="F72" i="39"/>
  <c r="G72" i="39"/>
  <c r="H72" i="39"/>
  <c r="I72" i="39"/>
  <c r="J77" i="39"/>
  <c r="J78" i="39"/>
  <c r="J79" i="39"/>
  <c r="J80" i="39"/>
  <c r="J81" i="39"/>
  <c r="J82" i="39"/>
  <c r="D83" i="39"/>
  <c r="F75" i="39" s="1"/>
  <c r="E83" i="39"/>
  <c r="J83" i="39" s="1"/>
  <c r="F83" i="39"/>
  <c r="G83" i="39"/>
  <c r="H83" i="39"/>
  <c r="I83" i="39"/>
  <c r="J88" i="39"/>
  <c r="J89" i="39"/>
  <c r="J90" i="39"/>
  <c r="J91" i="39"/>
  <c r="J92" i="39"/>
  <c r="J93" i="39"/>
  <c r="D94" i="39"/>
  <c r="F86" i="39" s="1"/>
  <c r="E94" i="39"/>
  <c r="F94" i="39"/>
  <c r="G94" i="39"/>
  <c r="I86" i="39" s="1"/>
  <c r="H94" i="39"/>
  <c r="I94" i="39"/>
  <c r="J94" i="39"/>
  <c r="I75" i="39" l="1"/>
  <c r="F42" i="39"/>
  <c r="F64" i="39"/>
  <c r="I53" i="39"/>
  <c r="F31" i="39"/>
  <c r="J17" i="39"/>
  <c r="I9" i="39" s="1"/>
  <c r="F53" i="39"/>
  <c r="J72" i="39"/>
  <c r="I64" i="39" s="1"/>
  <c r="I138" i="37"/>
  <c r="H138" i="37"/>
  <c r="G138" i="37"/>
  <c r="F138" i="37"/>
  <c r="E138" i="37"/>
  <c r="D138" i="37"/>
  <c r="J137" i="37"/>
  <c r="J136" i="37"/>
  <c r="J135" i="37"/>
  <c r="J134" i="37"/>
  <c r="J133" i="37"/>
  <c r="J132" i="37"/>
  <c r="I127" i="37"/>
  <c r="H127" i="37"/>
  <c r="G127" i="37"/>
  <c r="F127" i="37"/>
  <c r="E127" i="37"/>
  <c r="D127" i="37"/>
  <c r="J126" i="37"/>
  <c r="J125" i="37"/>
  <c r="J124" i="37"/>
  <c r="J123" i="37"/>
  <c r="J122" i="37"/>
  <c r="J121" i="37"/>
  <c r="I116" i="37"/>
  <c r="H116" i="37"/>
  <c r="G116" i="37"/>
  <c r="F116" i="37"/>
  <c r="E116" i="37"/>
  <c r="D116" i="37"/>
  <c r="J115" i="37"/>
  <c r="J114" i="37"/>
  <c r="J113" i="37"/>
  <c r="J112" i="37"/>
  <c r="J111" i="37"/>
  <c r="J110" i="37"/>
  <c r="I105" i="37"/>
  <c r="H105" i="37"/>
  <c r="G105" i="37"/>
  <c r="F105" i="37"/>
  <c r="E105" i="37"/>
  <c r="D105" i="37"/>
  <c r="J104" i="37"/>
  <c r="J103" i="37"/>
  <c r="J102" i="37"/>
  <c r="J101" i="37"/>
  <c r="J100" i="37"/>
  <c r="J99" i="37"/>
  <c r="I94" i="37"/>
  <c r="H94" i="37"/>
  <c r="G94" i="37"/>
  <c r="F94" i="37"/>
  <c r="E94" i="37"/>
  <c r="D94" i="37"/>
  <c r="J93" i="37"/>
  <c r="J92" i="37"/>
  <c r="J91" i="37"/>
  <c r="J90" i="37"/>
  <c r="J89" i="37"/>
  <c r="J88" i="37"/>
  <c r="I83" i="37"/>
  <c r="H83" i="37"/>
  <c r="G83" i="37"/>
  <c r="F83" i="37"/>
  <c r="E83" i="37"/>
  <c r="D83" i="37"/>
  <c r="J82" i="37"/>
  <c r="J81" i="37"/>
  <c r="J80" i="37"/>
  <c r="J79" i="37"/>
  <c r="J78" i="37"/>
  <c r="J77" i="37"/>
  <c r="I72" i="37"/>
  <c r="H72" i="37"/>
  <c r="G72" i="37"/>
  <c r="F72" i="37"/>
  <c r="E72" i="37"/>
  <c r="D72" i="37"/>
  <c r="J71" i="37"/>
  <c r="J70" i="37"/>
  <c r="J69" i="37"/>
  <c r="J68" i="37"/>
  <c r="J67" i="37"/>
  <c r="J66" i="37"/>
  <c r="I61" i="37"/>
  <c r="H61" i="37"/>
  <c r="G61" i="37"/>
  <c r="F61" i="37"/>
  <c r="E61" i="37"/>
  <c r="D61" i="37"/>
  <c r="J60" i="37"/>
  <c r="J59" i="37"/>
  <c r="J58" i="37"/>
  <c r="J57" i="37"/>
  <c r="J56" i="37"/>
  <c r="J55" i="37"/>
  <c r="I50" i="37"/>
  <c r="H50" i="37"/>
  <c r="G50" i="37"/>
  <c r="F50" i="37"/>
  <c r="E50" i="37"/>
  <c r="D50" i="37"/>
  <c r="J49" i="37"/>
  <c r="J48" i="37"/>
  <c r="J47" i="37"/>
  <c r="J46" i="37"/>
  <c r="J45" i="37"/>
  <c r="J44" i="37"/>
  <c r="I39" i="37"/>
  <c r="H39" i="37"/>
  <c r="G39" i="37"/>
  <c r="F39" i="37"/>
  <c r="E39" i="37"/>
  <c r="D39" i="37"/>
  <c r="J38" i="37"/>
  <c r="J37" i="37"/>
  <c r="J36" i="37"/>
  <c r="J35" i="37"/>
  <c r="J34" i="37"/>
  <c r="J33" i="37"/>
  <c r="I28" i="37"/>
  <c r="H28" i="37"/>
  <c r="G28" i="37"/>
  <c r="F28" i="37"/>
  <c r="E28" i="37"/>
  <c r="D28" i="37"/>
  <c r="J27" i="37"/>
  <c r="J26" i="37"/>
  <c r="J25" i="37"/>
  <c r="J24" i="37"/>
  <c r="J23" i="37"/>
  <c r="J22" i="37"/>
  <c r="I17" i="37"/>
  <c r="H17" i="37"/>
  <c r="G17" i="37"/>
  <c r="F17" i="37"/>
  <c r="E17" i="37"/>
  <c r="D17" i="37"/>
  <c r="J16" i="37"/>
  <c r="J15" i="37"/>
  <c r="J14" i="37"/>
  <c r="J13" i="37"/>
  <c r="J12" i="37"/>
  <c r="J11" i="37"/>
  <c r="I138" i="36"/>
  <c r="H138" i="36"/>
  <c r="G138" i="36"/>
  <c r="F138" i="36"/>
  <c r="E138" i="36"/>
  <c r="D138" i="36"/>
  <c r="J137" i="36"/>
  <c r="J136" i="36"/>
  <c r="J135" i="36"/>
  <c r="J134" i="36"/>
  <c r="J133" i="36"/>
  <c r="J132" i="36"/>
  <c r="I127" i="36"/>
  <c r="H127" i="36"/>
  <c r="G127" i="36"/>
  <c r="F127" i="36"/>
  <c r="E127" i="36"/>
  <c r="D127" i="36"/>
  <c r="J126" i="36"/>
  <c r="J125" i="36"/>
  <c r="J124" i="36"/>
  <c r="J123" i="36"/>
  <c r="J122" i="36"/>
  <c r="J121" i="36"/>
  <c r="I116" i="36"/>
  <c r="H116" i="36"/>
  <c r="G116" i="36"/>
  <c r="F116" i="36"/>
  <c r="E116" i="36"/>
  <c r="D116" i="36"/>
  <c r="J115" i="36"/>
  <c r="J114" i="36"/>
  <c r="J113" i="36"/>
  <c r="J112" i="36"/>
  <c r="J111" i="36"/>
  <c r="J110" i="36"/>
  <c r="I105" i="36"/>
  <c r="H105" i="36"/>
  <c r="G105" i="36"/>
  <c r="F105" i="36"/>
  <c r="E105" i="36"/>
  <c r="D105" i="36"/>
  <c r="J104" i="36"/>
  <c r="J103" i="36"/>
  <c r="J102" i="36"/>
  <c r="J101" i="36"/>
  <c r="J100" i="36"/>
  <c r="J99" i="36"/>
  <c r="I94" i="36"/>
  <c r="H94" i="36"/>
  <c r="G94" i="36"/>
  <c r="F94" i="36"/>
  <c r="E94" i="36"/>
  <c r="D94" i="36"/>
  <c r="J93" i="36"/>
  <c r="J92" i="36"/>
  <c r="J91" i="36"/>
  <c r="J90" i="36"/>
  <c r="J89" i="36"/>
  <c r="J88" i="36"/>
  <c r="I83" i="36"/>
  <c r="H83" i="36"/>
  <c r="G83" i="36"/>
  <c r="F83" i="36"/>
  <c r="E83" i="36"/>
  <c r="D83" i="36"/>
  <c r="J82" i="36"/>
  <c r="J81" i="36"/>
  <c r="J80" i="36"/>
  <c r="J79" i="36"/>
  <c r="J78" i="36"/>
  <c r="J77" i="36"/>
  <c r="I72" i="36"/>
  <c r="H72" i="36"/>
  <c r="G72" i="36"/>
  <c r="F72" i="36"/>
  <c r="E72" i="36"/>
  <c r="D72" i="36"/>
  <c r="J71" i="36"/>
  <c r="J70" i="36"/>
  <c r="J69" i="36"/>
  <c r="J68" i="36"/>
  <c r="J67" i="36"/>
  <c r="J66" i="36"/>
  <c r="I61" i="36"/>
  <c r="H61" i="36"/>
  <c r="G61" i="36"/>
  <c r="F61" i="36"/>
  <c r="E61" i="36"/>
  <c r="D61" i="36"/>
  <c r="J60" i="36"/>
  <c r="J59" i="36"/>
  <c r="J58" i="36"/>
  <c r="J57" i="36"/>
  <c r="J56" i="36"/>
  <c r="J55" i="36"/>
  <c r="I50" i="36"/>
  <c r="H50" i="36"/>
  <c r="G50" i="36"/>
  <c r="F50" i="36"/>
  <c r="E50" i="36"/>
  <c r="D50" i="36"/>
  <c r="J49" i="36"/>
  <c r="J48" i="36"/>
  <c r="J47" i="36"/>
  <c r="J46" i="36"/>
  <c r="J45" i="36"/>
  <c r="J44" i="36"/>
  <c r="I39" i="36"/>
  <c r="H39" i="36"/>
  <c r="G39" i="36"/>
  <c r="F39" i="36"/>
  <c r="E39" i="36"/>
  <c r="D39" i="36"/>
  <c r="J38" i="36"/>
  <c r="J37" i="36"/>
  <c r="J36" i="36"/>
  <c r="J35" i="36"/>
  <c r="J34" i="36"/>
  <c r="J33" i="36"/>
  <c r="I28" i="36"/>
  <c r="H28" i="36"/>
  <c r="G28" i="36"/>
  <c r="F28" i="36"/>
  <c r="E28" i="36"/>
  <c r="D28" i="36"/>
  <c r="J27" i="36"/>
  <c r="J26" i="36"/>
  <c r="J25" i="36"/>
  <c r="J24" i="36"/>
  <c r="J23" i="36"/>
  <c r="J22" i="36"/>
  <c r="I17" i="36"/>
  <c r="H17" i="36"/>
  <c r="G17" i="36"/>
  <c r="F17" i="36"/>
  <c r="E17" i="36"/>
  <c r="D17" i="36"/>
  <c r="J16" i="36"/>
  <c r="J15" i="36"/>
  <c r="J14" i="36"/>
  <c r="J13" i="36"/>
  <c r="J12" i="36"/>
  <c r="J11" i="36"/>
  <c r="J44" i="31"/>
  <c r="J45" i="31"/>
  <c r="J46" i="31"/>
  <c r="J47" i="31"/>
  <c r="J48" i="31"/>
  <c r="J49" i="31"/>
  <c r="D50" i="31"/>
  <c r="E50" i="31"/>
  <c r="F50" i="31"/>
  <c r="G50" i="31"/>
  <c r="H50" i="31"/>
  <c r="I50" i="31"/>
  <c r="F9" i="39" l="1"/>
  <c r="J138" i="37"/>
  <c r="I130" i="37" s="1"/>
  <c r="J116" i="37"/>
  <c r="I108" i="37" s="1"/>
  <c r="J83" i="37"/>
  <c r="I75" i="37" s="1"/>
  <c r="J61" i="37"/>
  <c r="I53" i="37" s="1"/>
  <c r="J105" i="37"/>
  <c r="I97" i="37" s="1"/>
  <c r="J127" i="37"/>
  <c r="I119" i="37" s="1"/>
  <c r="J72" i="37"/>
  <c r="I64" i="37" s="1"/>
  <c r="J127" i="36"/>
  <c r="I119" i="36" s="1"/>
  <c r="J83" i="36"/>
  <c r="I75" i="36" s="1"/>
  <c r="J39" i="37"/>
  <c r="J28" i="37"/>
  <c r="I20" i="37" s="1"/>
  <c r="J94" i="37"/>
  <c r="J50" i="37"/>
  <c r="J39" i="36"/>
  <c r="I31" i="36" s="1"/>
  <c r="J17" i="37"/>
  <c r="I9" i="37" s="1"/>
  <c r="J61" i="36"/>
  <c r="I53" i="36" s="1"/>
  <c r="J105" i="36"/>
  <c r="I97" i="36" s="1"/>
  <c r="J17" i="36"/>
  <c r="I9" i="36" s="1"/>
  <c r="J50" i="36"/>
  <c r="I42" i="36" s="1"/>
  <c r="J94" i="36"/>
  <c r="I86" i="36" s="1"/>
  <c r="J138" i="36"/>
  <c r="I130" i="36" s="1"/>
  <c r="J28" i="36"/>
  <c r="I20" i="36" s="1"/>
  <c r="J72" i="36"/>
  <c r="I64" i="36" s="1"/>
  <c r="J116" i="36"/>
  <c r="I108" i="36" s="1"/>
  <c r="J50" i="31"/>
  <c r="I42" i="31" s="1"/>
  <c r="F75" i="36" l="1"/>
  <c r="F130" i="37"/>
  <c r="E16" i="32" s="1"/>
  <c r="E32" i="32"/>
  <c r="F108" i="37"/>
  <c r="E14" i="32" s="1"/>
  <c r="E30" i="32"/>
  <c r="F86" i="37"/>
  <c r="I86" i="37"/>
  <c r="E27" i="32"/>
  <c r="F75" i="37"/>
  <c r="E11" i="32" s="1"/>
  <c r="F53" i="37"/>
  <c r="E9" i="32" s="1"/>
  <c r="E25" i="32"/>
  <c r="F42" i="37"/>
  <c r="I42" i="37"/>
  <c r="E23" i="32"/>
  <c r="I31" i="37"/>
  <c r="F97" i="37"/>
  <c r="E13" i="32" s="1"/>
  <c r="E29" i="32"/>
  <c r="E31" i="32"/>
  <c r="F119" i="37"/>
  <c r="E26" i="32"/>
  <c r="F64" i="37"/>
  <c r="E10" i="32" s="1"/>
  <c r="F130" i="36"/>
  <c r="D32" i="32"/>
  <c r="D31" i="32"/>
  <c r="F119" i="36"/>
  <c r="D30" i="32"/>
  <c r="F97" i="36"/>
  <c r="D29" i="32"/>
  <c r="F86" i="36"/>
  <c r="D28" i="32"/>
  <c r="D27" i="32"/>
  <c r="D26" i="32"/>
  <c r="F53" i="36"/>
  <c r="D9" i="32" s="1"/>
  <c r="D25" i="32"/>
  <c r="F42" i="36"/>
  <c r="D24" i="32"/>
  <c r="F31" i="36"/>
  <c r="D7" i="32" s="1"/>
  <c r="D23" i="32"/>
  <c r="F9" i="36"/>
  <c r="D21" i="32"/>
  <c r="F31" i="37"/>
  <c r="E22" i="32"/>
  <c r="F20" i="37"/>
  <c r="E6" i="32" s="1"/>
  <c r="E28" i="32"/>
  <c r="E24" i="32"/>
  <c r="F9" i="37"/>
  <c r="E21" i="32"/>
  <c r="C32" i="32"/>
  <c r="D22" i="32"/>
  <c r="F20" i="36"/>
  <c r="F108" i="36"/>
  <c r="F64" i="36"/>
  <c r="F42" i="31"/>
  <c r="D15" i="32" l="1"/>
  <c r="D11" i="32"/>
  <c r="E15" i="32"/>
  <c r="E12" i="32"/>
  <c r="E8" i="32"/>
  <c r="E7" i="32"/>
  <c r="D12" i="32"/>
  <c r="D13" i="32"/>
  <c r="D16" i="32"/>
  <c r="D8" i="32"/>
  <c r="D5" i="32"/>
  <c r="D10" i="32"/>
  <c r="D14" i="32"/>
  <c r="E5" i="32"/>
  <c r="D6" i="32"/>
  <c r="C16" i="32"/>
  <c r="I39" i="31"/>
  <c r="H39" i="31"/>
  <c r="G39" i="31"/>
  <c r="F39" i="31"/>
  <c r="E39" i="31"/>
  <c r="D39" i="31"/>
  <c r="J38" i="31"/>
  <c r="J37" i="31"/>
  <c r="J36" i="31"/>
  <c r="J35" i="31"/>
  <c r="J34" i="31"/>
  <c r="J33" i="31"/>
  <c r="I28" i="31"/>
  <c r="H28" i="31"/>
  <c r="G28" i="31"/>
  <c r="F28" i="31"/>
  <c r="E28" i="31"/>
  <c r="D28" i="31"/>
  <c r="J27" i="31"/>
  <c r="J26" i="31"/>
  <c r="J25" i="31"/>
  <c r="J24" i="31"/>
  <c r="J23" i="31"/>
  <c r="J22" i="31"/>
  <c r="J12" i="31"/>
  <c r="J13" i="31"/>
  <c r="J14" i="31"/>
  <c r="J15" i="31"/>
  <c r="J16" i="31"/>
  <c r="J11" i="31"/>
  <c r="E17" i="31"/>
  <c r="F17" i="31"/>
  <c r="G17" i="31"/>
  <c r="H17" i="31"/>
  <c r="I17" i="31"/>
  <c r="D17" i="31"/>
  <c r="J17" i="31" l="1"/>
  <c r="J39" i="31"/>
  <c r="I31" i="31" s="1"/>
  <c r="J28" i="31"/>
  <c r="I20" i="31" s="1"/>
  <c r="C29" i="32" l="1"/>
  <c r="I9" i="31"/>
  <c r="C31" i="32"/>
  <c r="F20" i="31"/>
  <c r="C30" i="32"/>
  <c r="F31" i="31"/>
  <c r="F9" i="31"/>
  <c r="C14" i="32" l="1"/>
  <c r="C15" i="32"/>
  <c r="C13" i="32"/>
</calcChain>
</file>

<file path=xl/sharedStrings.xml><?xml version="1.0" encoding="utf-8"?>
<sst xmlns="http://schemas.openxmlformats.org/spreadsheetml/2006/main" count="624" uniqueCount="40">
  <si>
    <t>Handwritten</t>
  </si>
  <si>
    <t>Telephone Call</t>
  </si>
  <si>
    <t>Tablet / Kiosk</t>
  </si>
  <si>
    <t>SMS / Text Message</t>
  </si>
  <si>
    <t>Smartphone app or online</t>
  </si>
  <si>
    <t>Other</t>
  </si>
  <si>
    <t>Total</t>
  </si>
  <si>
    <t>Extremely likely</t>
  </si>
  <si>
    <t>Likely</t>
  </si>
  <si>
    <t>Neither likely nor unlikely</t>
  </si>
  <si>
    <t>Unlikely</t>
  </si>
  <si>
    <t>Extremely unlikely</t>
  </si>
  <si>
    <t>Don’t know</t>
  </si>
  <si>
    <t xml:space="preserve">Total </t>
  </si>
  <si>
    <t>Percentage Recommended</t>
  </si>
  <si>
    <t>Percentage Not Recommended</t>
  </si>
  <si>
    <t>Percentage of respondents recommending the service</t>
  </si>
  <si>
    <t>Number of responses per month</t>
  </si>
  <si>
    <t>2014/15</t>
  </si>
  <si>
    <t>2015/16</t>
  </si>
  <si>
    <t>2016/17</t>
  </si>
  <si>
    <t>May</t>
  </si>
  <si>
    <t>Apr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</si>
  <si>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</si>
  <si>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</si>
  <si>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</si>
  <si>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</si>
  <si>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</si>
  <si>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</si>
  <si>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</si>
  <si>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</si>
  <si>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</si>
  <si>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</si>
  <si>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Increase compared to previous month</t>
  </si>
  <si>
    <t>Same as previous month</t>
  </si>
  <si>
    <t>Decrease compated to previous month</t>
  </si>
  <si>
    <t>FFT DATA SUBMISSIONS 2014-2017</t>
  </si>
  <si>
    <t>FFT DATA SUBMISSIONS 2014/2015</t>
  </si>
  <si>
    <t>FFT DATA SUBMISSIONS 2016/17</t>
  </si>
  <si>
    <t>FFT DATA SUBMISSIONS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</si>
</sst>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/>
    <xf numFmtId="1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6" fillId="0" borderId="1" xfId="25" applyNumberFormat="1" applyFont="1" applyFill="1" applyBorder="1" applyAlignment="1">
      <alignment horizontal="center" vertical="center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/>
    <xf numFmtId="0" fontId="7" fillId="0" borderId="0" xfId="0" applyFont="1"/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9" fontId="0" fillId="0" borderId="0" xfId="25" applyFont="1" applyAlignment="1">
      <alignment horizontal="center"/>
    </xf>
    <xf numFmtId="0" fontId="1" fillId="0" borderId="0" xfId="0" applyFont="1"/>
    <xf numFmtId="17" fontId="1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7" fontId="6" fillId="0" borderId="7" xfId="0" applyNumberFormat="1" applyFont="1" applyBorder="1" applyAlignment="1">
      <alignment horizontal="center" vertical="center"/>
    </xf>
    <xf numFmtId="17" fontId="6" fillId="0" borderId="8" xfId="0" applyNumberFormat="1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Percent" xfId="25" builtinId="5"/>
  </cellStyles>
  <dxfs count="0"/>
  <tableStyles count="0" defaultTableStyle="TableStyleMedium9" defaultPivotStyle="PivotStyleMedium4"/>
  <colors>
    <mruColors>
      <color rgb="FF87B0E1"/>
      <color rgb="FF3071C0"/>
      <color rgb="FF2C68B0"/>
      <color rgb="FF285EA0"/>
      <color rgb="FF183960"/>
      <color rgb="FF9CD45E"/>
      <color rgb="FFFFFF99"/>
      <color rgb="FFFFCCCC"/>
      <color rgb="FF7DFFB8"/>
      <color rgb="FF7DFF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December 2014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'Dec 2014-Mar 2015'!$D$17:$I$17</c:f>
              <c:numCache>
                <c:formatCode>General</c:formatCode>
                <c:ptCount val="6"/>
                <c:pt idx="0">
                  <c:v>23</c:v>
                </c:pt>
                <c:pt idx="1">
                  <c:v>8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3-407E-B181-5B6377EB6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98976"/>
        <c:axId val="87600512"/>
      </c:barChart>
      <c:catAx>
        <c:axId val="8759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87600512"/>
        <c:crosses val="autoZero"/>
        <c:auto val="1"/>
        <c:lblAlgn val="ctr"/>
        <c:lblOffset val="100"/>
        <c:noMultiLvlLbl val="0"/>
      </c:catAx>
      <c:valAx>
        <c:axId val="8760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598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September 2015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2015-Mar 2016'!$D$72:$I$72</c:f>
              <c:numCache>
                <c:formatCode>General</c:formatCode>
                <c:ptCount val="6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8-4A30-A554-BC8DB011C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10816"/>
        <c:axId val="97012352"/>
      </c:barChart>
      <c:catAx>
        <c:axId val="97010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7012352"/>
        <c:crosses val="autoZero"/>
        <c:auto val="1"/>
        <c:lblAlgn val="ctr"/>
        <c:lblOffset val="100"/>
        <c:noMultiLvlLbl val="0"/>
      </c:catAx>
      <c:valAx>
        <c:axId val="97012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010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October 2015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2015-Mar 2016'!$D$83:$I$83</c:f>
              <c:numCache>
                <c:formatCode>General</c:formatCode>
                <c:ptCount val="6"/>
                <c:pt idx="0">
                  <c:v>19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2-4488-9174-4AAC4966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20160"/>
        <c:axId val="97021952"/>
      </c:barChart>
      <c:catAx>
        <c:axId val="9702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7021952"/>
        <c:crosses val="autoZero"/>
        <c:auto val="1"/>
        <c:lblAlgn val="ctr"/>
        <c:lblOffset val="100"/>
        <c:noMultiLvlLbl val="0"/>
      </c:catAx>
      <c:valAx>
        <c:axId val="97021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020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November 2015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2015-Mar 2016'!$D$94:$I$94</c:f>
              <c:numCache>
                <c:formatCode>General</c:formatCode>
                <c:ptCount val="6"/>
                <c:pt idx="0">
                  <c:v>17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9-4A39-9C7A-0F7AE91E2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37696"/>
        <c:axId val="97715328"/>
      </c:barChart>
      <c:catAx>
        <c:axId val="9703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7715328"/>
        <c:crosses val="autoZero"/>
        <c:auto val="1"/>
        <c:lblAlgn val="ctr"/>
        <c:lblOffset val="100"/>
        <c:noMultiLvlLbl val="0"/>
      </c:catAx>
      <c:valAx>
        <c:axId val="9771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03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December 2015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2015-Mar 2016'!$D$105:$I$105</c:f>
              <c:numCache>
                <c:formatCode>General</c:formatCode>
                <c:ptCount val="6"/>
                <c:pt idx="0">
                  <c:v>20</c:v>
                </c:pt>
                <c:pt idx="1">
                  <c:v>9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E-4E0E-BFD1-246E4FADE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43616"/>
        <c:axId val="97745152"/>
      </c:barChart>
      <c:catAx>
        <c:axId val="9774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7745152"/>
        <c:crosses val="autoZero"/>
        <c:auto val="1"/>
        <c:lblAlgn val="ctr"/>
        <c:lblOffset val="100"/>
        <c:noMultiLvlLbl val="0"/>
      </c:catAx>
      <c:valAx>
        <c:axId val="97745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74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January 2016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2015-Mar 2016'!$D$116:$I$116</c:f>
              <c:numCache>
                <c:formatCode>General</c:formatCode>
                <c:ptCount val="6"/>
                <c:pt idx="0">
                  <c:v>22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0-4C23-A4F2-038D781D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61536"/>
        <c:axId val="97771520"/>
      </c:barChart>
      <c:catAx>
        <c:axId val="97761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7771520"/>
        <c:crosses val="autoZero"/>
        <c:auto val="1"/>
        <c:lblAlgn val="ctr"/>
        <c:lblOffset val="100"/>
        <c:noMultiLvlLbl val="0"/>
      </c:catAx>
      <c:valAx>
        <c:axId val="97771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761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February 2016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2015-Mar 2016'!$D$127:$I$127</c:f>
              <c:numCache>
                <c:formatCode>General</c:formatCode>
                <c:ptCount val="6"/>
                <c:pt idx="0">
                  <c:v>38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9-4529-9782-1EF069C24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87264"/>
        <c:axId val="97789056"/>
      </c:barChart>
      <c:catAx>
        <c:axId val="97787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7789056"/>
        <c:crosses val="autoZero"/>
        <c:auto val="1"/>
        <c:lblAlgn val="ctr"/>
        <c:lblOffset val="100"/>
        <c:noMultiLvlLbl val="0"/>
      </c:catAx>
      <c:valAx>
        <c:axId val="9778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787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March 2016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2015-Mar 2016'!$D$138:$I$138</c:f>
              <c:numCache>
                <c:formatCode>General</c:formatCode>
                <c:ptCount val="6"/>
                <c:pt idx="0">
                  <c:v>22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3-49F8-8B98-F4D92E3A9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41920"/>
        <c:axId val="97843456"/>
      </c:barChart>
      <c:catAx>
        <c:axId val="9784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7843456"/>
        <c:crosses val="autoZero"/>
        <c:auto val="1"/>
        <c:lblAlgn val="ctr"/>
        <c:lblOffset val="100"/>
        <c:noMultiLvlLbl val="0"/>
      </c:catAx>
      <c:valAx>
        <c:axId val="97843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841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April 2016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2016-Mar 2017'!$D$17:$I$17</c:f>
              <c:numCache>
                <c:formatCode>General</c:formatCode>
                <c:ptCount val="6"/>
                <c:pt idx="0">
                  <c:v>27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7-47C9-8350-22B4D83D0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79392"/>
        <c:axId val="97989376"/>
      </c:barChart>
      <c:catAx>
        <c:axId val="97979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7989376"/>
        <c:crosses val="autoZero"/>
        <c:auto val="1"/>
        <c:lblAlgn val="ctr"/>
        <c:lblOffset val="100"/>
        <c:noMultiLvlLbl val="0"/>
      </c:catAx>
      <c:valAx>
        <c:axId val="97989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979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May 2016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2016-Mar 2017'!$D$28:$I$28</c:f>
              <c:numCache>
                <c:formatCode>General</c:formatCode>
                <c:ptCount val="6"/>
                <c:pt idx="0">
                  <c:v>15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E-4134-A35F-5F4FED6FA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25856"/>
        <c:axId val="98027392"/>
      </c:barChart>
      <c:catAx>
        <c:axId val="98025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8027392"/>
        <c:crosses val="autoZero"/>
        <c:auto val="1"/>
        <c:lblAlgn val="ctr"/>
        <c:lblOffset val="100"/>
        <c:noMultiLvlLbl val="0"/>
      </c:catAx>
      <c:valAx>
        <c:axId val="9802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25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June 2016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2016-Mar 2017'!$D$39:$I$39</c:f>
              <c:numCache>
                <c:formatCode>General</c:formatCode>
                <c:ptCount val="6"/>
                <c:pt idx="0">
                  <c:v>16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A-4D7C-A842-C6A437D5A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7488"/>
        <c:axId val="98049024"/>
      </c:barChart>
      <c:catAx>
        <c:axId val="9804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8049024"/>
        <c:crosses val="autoZero"/>
        <c:auto val="1"/>
        <c:lblAlgn val="ctr"/>
        <c:lblOffset val="100"/>
        <c:noMultiLvlLbl val="0"/>
      </c:catAx>
      <c:valAx>
        <c:axId val="98049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7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January 2015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'Dec 2014-Mar 2015'!$D$28:$I$28</c:f>
              <c:numCache>
                <c:formatCode>General</c:formatCode>
                <c:ptCount val="6"/>
                <c:pt idx="0">
                  <c:v>41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A-46BC-A3C1-2AAED5D18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48000"/>
        <c:axId val="88466176"/>
      </c:barChart>
      <c:catAx>
        <c:axId val="8844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88466176"/>
        <c:crosses val="autoZero"/>
        <c:auto val="1"/>
        <c:lblAlgn val="ctr"/>
        <c:lblOffset val="100"/>
        <c:noMultiLvlLbl val="0"/>
      </c:catAx>
      <c:valAx>
        <c:axId val="88466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44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July 2016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2016-Mar 2017'!$D$50:$I$50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7-4C57-88BF-BD542A179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81408"/>
        <c:axId val="98087296"/>
      </c:barChart>
      <c:catAx>
        <c:axId val="9808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8087296"/>
        <c:crosses val="autoZero"/>
        <c:auto val="1"/>
        <c:lblAlgn val="ctr"/>
        <c:lblOffset val="100"/>
        <c:noMultiLvlLbl val="0"/>
      </c:catAx>
      <c:valAx>
        <c:axId val="98087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81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August 2016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2016-Mar 2017'!$D$61:$I$61</c:f>
              <c:numCache>
                <c:formatCode>General</c:formatCode>
                <c:ptCount val="6"/>
                <c:pt idx="0">
                  <c:v>11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7-4AB6-9E8A-7D7512A1E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94464"/>
        <c:axId val="98186368"/>
      </c:barChart>
      <c:catAx>
        <c:axId val="98094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8186368"/>
        <c:crosses val="autoZero"/>
        <c:auto val="1"/>
        <c:lblAlgn val="ctr"/>
        <c:lblOffset val="100"/>
        <c:noMultiLvlLbl val="0"/>
      </c:catAx>
      <c:valAx>
        <c:axId val="98186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9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September 2016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2016-Mar 2017'!$D$72:$I$72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3-4CCA-A9A3-225AE8292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18368"/>
        <c:axId val="98219904"/>
      </c:barChart>
      <c:catAx>
        <c:axId val="9821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8219904"/>
        <c:crosses val="autoZero"/>
        <c:auto val="1"/>
        <c:lblAlgn val="ctr"/>
        <c:lblOffset val="100"/>
        <c:noMultiLvlLbl val="0"/>
      </c:catAx>
      <c:valAx>
        <c:axId val="98219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218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October 2016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2016-Mar 2017'!$D$83:$I$83</c:f>
              <c:numCache>
                <c:formatCode>General</c:formatCode>
                <c:ptCount val="6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3-4C7A-B12A-B69364E37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31808"/>
        <c:axId val="98233344"/>
      </c:barChart>
      <c:catAx>
        <c:axId val="98231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8233344"/>
        <c:crosses val="autoZero"/>
        <c:auto val="1"/>
        <c:lblAlgn val="ctr"/>
        <c:lblOffset val="100"/>
        <c:noMultiLvlLbl val="0"/>
      </c:catAx>
      <c:valAx>
        <c:axId val="9823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231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November 2016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2016-Mar 2017'!$D$94:$I$94</c:f>
              <c:numCache>
                <c:formatCode>General</c:formatCode>
                <c:ptCount val="6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2-4E58-B1BC-D88840DB2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41152"/>
        <c:axId val="98259328"/>
      </c:barChart>
      <c:catAx>
        <c:axId val="98241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8259328"/>
        <c:crosses val="autoZero"/>
        <c:auto val="1"/>
        <c:lblAlgn val="ctr"/>
        <c:lblOffset val="100"/>
        <c:noMultiLvlLbl val="0"/>
      </c:catAx>
      <c:valAx>
        <c:axId val="9825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24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December 2016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2016-Mar 2017'!$D$105:$I$105</c:f>
              <c:numCache>
                <c:formatCode>General</c:formatCode>
                <c:ptCount val="6"/>
                <c:pt idx="0">
                  <c:v>10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5-4AA6-8414-2714F1772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82880"/>
        <c:axId val="98296960"/>
      </c:barChart>
      <c:catAx>
        <c:axId val="98282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8296960"/>
        <c:crosses val="autoZero"/>
        <c:auto val="1"/>
        <c:lblAlgn val="ctr"/>
        <c:lblOffset val="100"/>
        <c:noMultiLvlLbl val="0"/>
      </c:catAx>
      <c:valAx>
        <c:axId val="98296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282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January 2017</a:t>
            </a:r>
          </a:p>
        </c:rich>
      </c:tx>
      <c:layout>
        <c:manualLayout>
          <c:xMode val="edge"/>
          <c:yMode val="edge"/>
          <c:x val="7.6173449442267752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2016-Mar 2017'!$D$116:$I$116</c:f>
              <c:numCache>
                <c:formatCode>General</c:formatCode>
                <c:ptCount val="6"/>
                <c:pt idx="0">
                  <c:v>15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6-4084-BBC3-1DBB22C5D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90784"/>
        <c:axId val="98392320"/>
      </c:barChart>
      <c:catAx>
        <c:axId val="98390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8392320"/>
        <c:crosses val="autoZero"/>
        <c:auto val="1"/>
        <c:lblAlgn val="ctr"/>
        <c:lblOffset val="100"/>
        <c:noMultiLvlLbl val="0"/>
      </c:catAx>
      <c:valAx>
        <c:axId val="98392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39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February 2017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2016-Mar 2017'!$D$127:$I$127</c:f>
              <c:numCache>
                <c:formatCode>General</c:formatCode>
                <c:ptCount val="6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3-487F-A996-C92B7A00A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16512"/>
        <c:axId val="98418048"/>
      </c:barChart>
      <c:catAx>
        <c:axId val="9841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8418048"/>
        <c:crosses val="autoZero"/>
        <c:auto val="1"/>
        <c:lblAlgn val="ctr"/>
        <c:lblOffset val="100"/>
        <c:noMultiLvlLbl val="0"/>
      </c:catAx>
      <c:valAx>
        <c:axId val="98418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416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March 2017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2016-Mar 2017'!$D$138:$I$138</c:f>
              <c:numCache>
                <c:formatCode>General</c:formatCode>
                <c:ptCount val="6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8-4538-BD8F-51905B7CB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86720"/>
        <c:axId val="99513088"/>
      </c:barChart>
      <c:catAx>
        <c:axId val="9948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9513088"/>
        <c:crosses val="autoZero"/>
        <c:auto val="1"/>
        <c:lblAlgn val="ctr"/>
        <c:lblOffset val="100"/>
        <c:noMultiLvlLbl val="0"/>
      </c:catAx>
      <c:valAx>
        <c:axId val="99513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486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April 2017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2017-Nov2017'!$D$17:$I$17</c:f>
              <c:numCache>
                <c:formatCode>General</c:formatCode>
                <c:ptCount val="6"/>
                <c:pt idx="0">
                  <c:v>11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B-42C5-A62F-E4D2186E3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97248"/>
        <c:axId val="110598784"/>
      </c:barChart>
      <c:catAx>
        <c:axId val="110597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10598784"/>
        <c:crosses val="autoZero"/>
        <c:auto val="1"/>
        <c:lblAlgn val="ctr"/>
        <c:lblOffset val="100"/>
        <c:noMultiLvlLbl val="0"/>
      </c:catAx>
      <c:valAx>
        <c:axId val="110598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597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February 2015</a:t>
            </a:r>
          </a:p>
          <a:p>
            <a:pPr algn="l">
              <a:defRPr sz="1100"/>
            </a:pPr>
            <a:endParaRPr lang="en-GB" sz="1100"/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'Dec 2014-Mar 2015'!$D$39:$I$39</c:f>
              <c:numCache>
                <c:formatCode>General</c:formatCode>
                <c:ptCount val="6"/>
                <c:pt idx="0">
                  <c:v>27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6-4FA1-8AE1-D202CFCCD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02656"/>
        <c:axId val="88504192"/>
      </c:barChart>
      <c:catAx>
        <c:axId val="8850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88504192"/>
        <c:crosses val="autoZero"/>
        <c:auto val="1"/>
        <c:lblAlgn val="ctr"/>
        <c:lblOffset val="100"/>
        <c:noMultiLvlLbl val="0"/>
      </c:catAx>
      <c:valAx>
        <c:axId val="88504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50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May 2017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2017-Nov2017'!$D$28:$I$28</c:f>
              <c:numCache>
                <c:formatCode>General</c:formatCode>
                <c:ptCount val="6"/>
                <c:pt idx="0">
                  <c:v>12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2-4B2E-9592-F43E94FFA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00800"/>
        <c:axId val="110710784"/>
      </c:barChart>
      <c:catAx>
        <c:axId val="110700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10710784"/>
        <c:crosses val="autoZero"/>
        <c:auto val="1"/>
        <c:lblAlgn val="ctr"/>
        <c:lblOffset val="100"/>
        <c:noMultiLvlLbl val="0"/>
      </c:catAx>
      <c:valAx>
        <c:axId val="110710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00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June 2017</a:t>
            </a:r>
          </a:p>
          <a:p>
            <a:pPr algn="l">
              <a:defRPr sz="1100"/>
            </a:pPr>
            <a:endParaRPr lang="en-GB" sz="1100"/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2017-Nov2017'!$D$39:$I$39</c:f>
              <c:numCache>
                <c:formatCode>General</c:formatCode>
                <c:ptCount val="6"/>
                <c:pt idx="0">
                  <c:v>10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7-42B8-BC5C-1EFC2E1CA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34720"/>
        <c:axId val="110826624"/>
      </c:barChart>
      <c:catAx>
        <c:axId val="11073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10826624"/>
        <c:crosses val="autoZero"/>
        <c:auto val="1"/>
        <c:lblAlgn val="ctr"/>
        <c:lblOffset val="100"/>
        <c:noMultiLvlLbl val="0"/>
      </c:catAx>
      <c:valAx>
        <c:axId val="110826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34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July 2017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2017-Nov2017'!$D$50:$I$50</c:f>
              <c:numCache>
                <c:formatCode>General</c:formatCode>
                <c:ptCount val="6"/>
                <c:pt idx="0">
                  <c:v>11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A-4F4B-9F45-5FEC2EF63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01440"/>
        <c:axId val="118302976"/>
      </c:barChart>
      <c:catAx>
        <c:axId val="118301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18302976"/>
        <c:crosses val="autoZero"/>
        <c:auto val="1"/>
        <c:lblAlgn val="ctr"/>
        <c:lblOffset val="100"/>
        <c:noMultiLvlLbl val="0"/>
      </c:catAx>
      <c:valAx>
        <c:axId val="118302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30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August 2017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2017-Nov2017'!$D$61:$I$61</c:f>
              <c:numCache>
                <c:formatCode>General</c:formatCode>
                <c:ptCount val="6"/>
                <c:pt idx="0">
                  <c:v>20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D-4C32-B2FB-10EA247D6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55840"/>
        <c:axId val="118357376"/>
      </c:barChart>
      <c:catAx>
        <c:axId val="11835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18357376"/>
        <c:crosses val="autoZero"/>
        <c:auto val="1"/>
        <c:lblAlgn val="ctr"/>
        <c:lblOffset val="100"/>
        <c:noMultiLvlLbl val="0"/>
      </c:catAx>
      <c:valAx>
        <c:axId val="118357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355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September 2017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2017-Nov2017'!$D$72:$I$72</c:f>
              <c:numCache>
                <c:formatCode>General</c:formatCode>
                <c:ptCount val="6"/>
                <c:pt idx="0">
                  <c:v>12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4-4906-83B4-AAE0A42DD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57696"/>
        <c:axId val="119018240"/>
      </c:barChart>
      <c:catAx>
        <c:axId val="11855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19018240"/>
        <c:crosses val="autoZero"/>
        <c:auto val="1"/>
        <c:lblAlgn val="ctr"/>
        <c:lblOffset val="100"/>
        <c:noMultiLvlLbl val="0"/>
      </c:catAx>
      <c:valAx>
        <c:axId val="11901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55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October 2017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2017-Nov2017'!$D$83:$I$83</c:f>
              <c:numCache>
                <c:formatCode>General</c:formatCode>
                <c:ptCount val="6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5-40CB-8C5D-1F988D5E4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43040"/>
        <c:axId val="127944576"/>
      </c:barChart>
      <c:catAx>
        <c:axId val="127943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27944576"/>
        <c:crosses val="autoZero"/>
        <c:auto val="1"/>
        <c:lblAlgn val="ctr"/>
        <c:lblOffset val="100"/>
        <c:noMultiLvlLbl val="0"/>
      </c:catAx>
      <c:valAx>
        <c:axId val="127944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943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November 2017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2017-Nov2017'!$D$94:$I$94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1-4D18-9BF9-19F96D06F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60576"/>
        <c:axId val="127962112"/>
      </c:barChart>
      <c:catAx>
        <c:axId val="12796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27962112"/>
        <c:crosses val="autoZero"/>
        <c:auto val="1"/>
        <c:lblAlgn val="ctr"/>
        <c:lblOffset val="100"/>
        <c:noMultiLvlLbl val="0"/>
      </c:catAx>
      <c:valAx>
        <c:axId val="127962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96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2017-Nov2017'!$D$105:$I$105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1E83-4CB8-A957-6FB64074D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33760"/>
        <c:axId val="128143744"/>
      </c:barChart>
      <c:catAx>
        <c:axId val="128133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28143744"/>
        <c:crosses val="autoZero"/>
        <c:auto val="1"/>
        <c:lblAlgn val="ctr"/>
        <c:lblOffset val="100"/>
        <c:noMultiLvlLbl val="0"/>
      </c:catAx>
      <c:valAx>
        <c:axId val="128143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13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2017-Nov2017'!$D$116:$I$116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C770-42EF-A981-CCBC7A48C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233472"/>
        <c:axId val="128235008"/>
      </c:barChart>
      <c:catAx>
        <c:axId val="12823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28235008"/>
        <c:crosses val="autoZero"/>
        <c:auto val="1"/>
        <c:lblAlgn val="ctr"/>
        <c:lblOffset val="100"/>
        <c:noMultiLvlLbl val="0"/>
      </c:catAx>
      <c:valAx>
        <c:axId val="128235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23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2017-Nov2017'!$D$127:$I$127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6CC2-4CF0-AC23-817E57DE6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275584"/>
        <c:axId val="128277120"/>
      </c:barChart>
      <c:catAx>
        <c:axId val="128275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28277120"/>
        <c:crosses val="autoZero"/>
        <c:auto val="1"/>
        <c:lblAlgn val="ctr"/>
        <c:lblOffset val="100"/>
        <c:noMultiLvlLbl val="0"/>
      </c:catAx>
      <c:valAx>
        <c:axId val="128277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275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March 2015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'Dec 2014-Mar 2015'!$D$50:$I$50</c:f>
              <c:numCache>
                <c:formatCode>General</c:formatCode>
                <c:ptCount val="6"/>
                <c:pt idx="0">
                  <c:v>28</c:v>
                </c:pt>
                <c:pt idx="1">
                  <c:v>12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4-454C-96CF-0DA07CC38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72640"/>
        <c:axId val="97074176"/>
      </c:barChart>
      <c:catAx>
        <c:axId val="97072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7074176"/>
        <c:crosses val="autoZero"/>
        <c:auto val="1"/>
        <c:lblAlgn val="ctr"/>
        <c:lblOffset val="100"/>
        <c:noMultiLvlLbl val="0"/>
      </c:catAx>
      <c:valAx>
        <c:axId val="97074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072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2017-Nov2017'!$D$138:$I$138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3FE9-43FB-A0FA-6F9707F7D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321792"/>
        <c:axId val="128352256"/>
      </c:barChart>
      <c:catAx>
        <c:axId val="12832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28352256"/>
        <c:crosses val="autoZero"/>
        <c:auto val="1"/>
        <c:lblAlgn val="ctr"/>
        <c:lblOffset val="100"/>
        <c:noMultiLvlLbl val="0"/>
      </c:catAx>
      <c:valAx>
        <c:axId val="128352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321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April</a:t>
            </a:r>
            <a:r>
              <a:rPr lang="en-GB" sz="1100" baseline="0"/>
              <a:t> 2015</a:t>
            </a:r>
          </a:p>
          <a:p>
            <a:pPr algn="l">
              <a:defRPr sz="1100"/>
            </a:pPr>
            <a:endParaRPr lang="en-GB" sz="1100"/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2015-Mar 2016'!$D$17:$I$17</c:f>
              <c:numCache>
                <c:formatCode>General</c:formatCode>
                <c:ptCount val="6"/>
                <c:pt idx="0">
                  <c:v>13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E-4688-8AB2-040330FE6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28416"/>
        <c:axId val="96846592"/>
      </c:barChart>
      <c:catAx>
        <c:axId val="9682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6846592"/>
        <c:crosses val="autoZero"/>
        <c:auto val="1"/>
        <c:lblAlgn val="ctr"/>
        <c:lblOffset val="100"/>
        <c:noMultiLvlLbl val="0"/>
      </c:catAx>
      <c:valAx>
        <c:axId val="9684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82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May 2015</a:t>
            </a:r>
          </a:p>
          <a:p>
            <a:pPr algn="l">
              <a:defRPr sz="1100"/>
            </a:pPr>
            <a:endParaRPr lang="en-GB" sz="1100"/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2015-Mar 2016'!$D$28:$I$28</c:f>
              <c:numCache>
                <c:formatCode>General</c:formatCode>
                <c:ptCount val="6"/>
                <c:pt idx="0">
                  <c:v>13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6-40E1-AFB3-56DB22701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34848"/>
        <c:axId val="97140736"/>
      </c:barChart>
      <c:catAx>
        <c:axId val="97134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7140736"/>
        <c:crosses val="autoZero"/>
        <c:auto val="1"/>
        <c:lblAlgn val="ctr"/>
        <c:lblOffset val="100"/>
        <c:noMultiLvlLbl val="0"/>
      </c:catAx>
      <c:valAx>
        <c:axId val="9714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1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June 2015</a:t>
            </a:r>
          </a:p>
          <a:p>
            <a:pPr algn="l">
              <a:defRPr sz="1100"/>
            </a:pPr>
            <a:endParaRPr lang="en-GB" sz="1100"/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2015-Mar 2016'!$D$39:$I$39</c:f>
              <c:numCache>
                <c:formatCode>General</c:formatCode>
                <c:ptCount val="6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4-4978-9469-B723CCB3D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48288"/>
        <c:axId val="97170560"/>
      </c:barChart>
      <c:catAx>
        <c:axId val="9714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7170560"/>
        <c:crosses val="autoZero"/>
        <c:auto val="1"/>
        <c:lblAlgn val="ctr"/>
        <c:lblOffset val="100"/>
        <c:noMultiLvlLbl val="0"/>
      </c:catAx>
      <c:valAx>
        <c:axId val="97170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148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July 2015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2015-Mar 2016'!$D$50:$I$50</c:f>
              <c:numCache>
                <c:formatCode>General</c:formatCode>
                <c:ptCount val="6"/>
                <c:pt idx="0">
                  <c:v>17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5-428D-A0DB-1E5A29134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76192"/>
        <c:axId val="96866688"/>
      </c:barChart>
      <c:catAx>
        <c:axId val="97176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6866688"/>
        <c:crosses val="autoZero"/>
        <c:auto val="1"/>
        <c:lblAlgn val="ctr"/>
        <c:lblOffset val="100"/>
        <c:noMultiLvlLbl val="0"/>
      </c:catAx>
      <c:valAx>
        <c:axId val="96866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176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August 2015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2014-Mar 2015'!$D$10:$I$10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2015-Mar 2016'!$D$61:$I$61</c:f>
              <c:numCache>
                <c:formatCode>General</c:formatCode>
                <c:ptCount val="6"/>
                <c:pt idx="0">
                  <c:v>21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6-415E-A01A-F6434519A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03168"/>
        <c:axId val="96904704"/>
      </c:barChart>
      <c:catAx>
        <c:axId val="969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6904704"/>
        <c:crosses val="autoZero"/>
        <c:auto val="1"/>
        <c:lblAlgn val="ctr"/>
        <c:lblOffset val="100"/>
        <c:noMultiLvlLbl val="0"/>
      </c:catAx>
      <c:valAx>
        <c:axId val="9690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903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16</xdr:col>
      <xdr:colOff>670671</xdr:colOff>
      <xdr:row>17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19</xdr:row>
      <xdr:rowOff>0</xdr:rowOff>
    </xdr:from>
    <xdr:to>
      <xdr:col>16</xdr:col>
      <xdr:colOff>670671</xdr:colOff>
      <xdr:row>28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16</xdr:col>
      <xdr:colOff>670671</xdr:colOff>
      <xdr:row>39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41</xdr:row>
      <xdr:rowOff>0</xdr:rowOff>
    </xdr:from>
    <xdr:to>
      <xdr:col>16</xdr:col>
      <xdr:colOff>670671</xdr:colOff>
      <xdr:row>50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16</xdr:col>
      <xdr:colOff>670671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19</xdr:row>
      <xdr:rowOff>0</xdr:rowOff>
    </xdr:from>
    <xdr:to>
      <xdr:col>16</xdr:col>
      <xdr:colOff>670671</xdr:colOff>
      <xdr:row>28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16</xdr:col>
      <xdr:colOff>670671</xdr:colOff>
      <xdr:row>39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41</xdr:row>
      <xdr:rowOff>0</xdr:rowOff>
    </xdr:from>
    <xdr:to>
      <xdr:col>16</xdr:col>
      <xdr:colOff>670671</xdr:colOff>
      <xdr:row>50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52</xdr:row>
      <xdr:rowOff>0</xdr:rowOff>
    </xdr:from>
    <xdr:to>
      <xdr:col>16</xdr:col>
      <xdr:colOff>670671</xdr:colOff>
      <xdr:row>61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63</xdr:row>
      <xdr:rowOff>0</xdr:rowOff>
    </xdr:from>
    <xdr:to>
      <xdr:col>16</xdr:col>
      <xdr:colOff>670671</xdr:colOff>
      <xdr:row>72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74</xdr:row>
      <xdr:rowOff>0</xdr:rowOff>
    </xdr:from>
    <xdr:to>
      <xdr:col>16</xdr:col>
      <xdr:colOff>670671</xdr:colOff>
      <xdr:row>83</xdr:row>
      <xdr:rowOff>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85</xdr:row>
      <xdr:rowOff>0</xdr:rowOff>
    </xdr:from>
    <xdr:to>
      <xdr:col>16</xdr:col>
      <xdr:colOff>670671</xdr:colOff>
      <xdr:row>94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96</xdr:row>
      <xdr:rowOff>0</xdr:rowOff>
    </xdr:from>
    <xdr:to>
      <xdr:col>16</xdr:col>
      <xdr:colOff>670671</xdr:colOff>
      <xdr:row>105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107</xdr:row>
      <xdr:rowOff>0</xdr:rowOff>
    </xdr:from>
    <xdr:to>
      <xdr:col>16</xdr:col>
      <xdr:colOff>670671</xdr:colOff>
      <xdr:row>116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118</xdr:row>
      <xdr:rowOff>0</xdr:rowOff>
    </xdr:from>
    <xdr:to>
      <xdr:col>16</xdr:col>
      <xdr:colOff>670671</xdr:colOff>
      <xdr:row>127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129</xdr:row>
      <xdr:rowOff>0</xdr:rowOff>
    </xdr:from>
    <xdr:to>
      <xdr:col>16</xdr:col>
      <xdr:colOff>670671</xdr:colOff>
      <xdr:row>138</xdr:row>
      <xdr:rowOff>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16</xdr:col>
      <xdr:colOff>670671</xdr:colOff>
      <xdr:row>17</xdr:row>
      <xdr:rowOff>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19</xdr:row>
      <xdr:rowOff>0</xdr:rowOff>
    </xdr:from>
    <xdr:to>
      <xdr:col>16</xdr:col>
      <xdr:colOff>670671</xdr:colOff>
      <xdr:row>28</xdr:row>
      <xdr:rowOff>1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16</xdr:col>
      <xdr:colOff>670671</xdr:colOff>
      <xdr:row>39</xdr:row>
      <xdr:rowOff>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41</xdr:row>
      <xdr:rowOff>0</xdr:rowOff>
    </xdr:from>
    <xdr:to>
      <xdr:col>16</xdr:col>
      <xdr:colOff>670671</xdr:colOff>
      <xdr:row>50</xdr:row>
      <xdr:rowOff>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52</xdr:row>
      <xdr:rowOff>0</xdr:rowOff>
    </xdr:from>
    <xdr:to>
      <xdr:col>16</xdr:col>
      <xdr:colOff>670671</xdr:colOff>
      <xdr:row>61</xdr:row>
      <xdr:rowOff>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63</xdr:row>
      <xdr:rowOff>0</xdr:rowOff>
    </xdr:from>
    <xdr:to>
      <xdr:col>16</xdr:col>
      <xdr:colOff>670671</xdr:colOff>
      <xdr:row>72</xdr:row>
      <xdr:rowOff>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74</xdr:row>
      <xdr:rowOff>0</xdr:rowOff>
    </xdr:from>
    <xdr:to>
      <xdr:col>16</xdr:col>
      <xdr:colOff>670671</xdr:colOff>
      <xdr:row>83</xdr:row>
      <xdr:rowOff>1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85</xdr:row>
      <xdr:rowOff>0</xdr:rowOff>
    </xdr:from>
    <xdr:to>
      <xdr:col>16</xdr:col>
      <xdr:colOff>670671</xdr:colOff>
      <xdr:row>94</xdr:row>
      <xdr:rowOff>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96</xdr:row>
      <xdr:rowOff>0</xdr:rowOff>
    </xdr:from>
    <xdr:to>
      <xdr:col>16</xdr:col>
      <xdr:colOff>670671</xdr:colOff>
      <xdr:row>105</xdr:row>
      <xdr:rowOff>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107</xdr:row>
      <xdr:rowOff>0</xdr:rowOff>
    </xdr:from>
    <xdr:to>
      <xdr:col>16</xdr:col>
      <xdr:colOff>670671</xdr:colOff>
      <xdr:row>116</xdr:row>
      <xdr:rowOff>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118</xdr:row>
      <xdr:rowOff>0</xdr:rowOff>
    </xdr:from>
    <xdr:to>
      <xdr:col>16</xdr:col>
      <xdr:colOff>670671</xdr:colOff>
      <xdr:row>127</xdr:row>
      <xdr:rowOff>0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129</xdr:row>
      <xdr:rowOff>0</xdr:rowOff>
    </xdr:from>
    <xdr:to>
      <xdr:col>16</xdr:col>
      <xdr:colOff>670671</xdr:colOff>
      <xdr:row>138</xdr:row>
      <xdr:rowOff>1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16</xdr:col>
      <xdr:colOff>670671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19</xdr:row>
      <xdr:rowOff>0</xdr:rowOff>
    </xdr:from>
    <xdr:to>
      <xdr:col>16</xdr:col>
      <xdr:colOff>670671</xdr:colOff>
      <xdr:row>28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16</xdr:col>
      <xdr:colOff>670671</xdr:colOff>
      <xdr:row>39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41</xdr:row>
      <xdr:rowOff>0</xdr:rowOff>
    </xdr:from>
    <xdr:to>
      <xdr:col>16</xdr:col>
      <xdr:colOff>670671</xdr:colOff>
      <xdr:row>50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52</xdr:row>
      <xdr:rowOff>0</xdr:rowOff>
    </xdr:from>
    <xdr:to>
      <xdr:col>16</xdr:col>
      <xdr:colOff>670671</xdr:colOff>
      <xdr:row>61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63</xdr:row>
      <xdr:rowOff>0</xdr:rowOff>
    </xdr:from>
    <xdr:to>
      <xdr:col>16</xdr:col>
      <xdr:colOff>670671</xdr:colOff>
      <xdr:row>72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74</xdr:row>
      <xdr:rowOff>0</xdr:rowOff>
    </xdr:from>
    <xdr:to>
      <xdr:col>16</xdr:col>
      <xdr:colOff>670671</xdr:colOff>
      <xdr:row>83</xdr:row>
      <xdr:rowOff>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85</xdr:row>
      <xdr:rowOff>0</xdr:rowOff>
    </xdr:from>
    <xdr:to>
      <xdr:col>16</xdr:col>
      <xdr:colOff>670671</xdr:colOff>
      <xdr:row>94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96</xdr:row>
      <xdr:rowOff>0</xdr:rowOff>
    </xdr:from>
    <xdr:to>
      <xdr:col>16</xdr:col>
      <xdr:colOff>670671</xdr:colOff>
      <xdr:row>105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107</xdr:row>
      <xdr:rowOff>0</xdr:rowOff>
    </xdr:from>
    <xdr:to>
      <xdr:col>16</xdr:col>
      <xdr:colOff>670671</xdr:colOff>
      <xdr:row>116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118</xdr:row>
      <xdr:rowOff>0</xdr:rowOff>
    </xdr:from>
    <xdr:to>
      <xdr:col>16</xdr:col>
      <xdr:colOff>670671</xdr:colOff>
      <xdr:row>127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129</xdr:row>
      <xdr:rowOff>0</xdr:rowOff>
    </xdr:from>
    <xdr:to>
      <xdr:col>16</xdr:col>
      <xdr:colOff>670671</xdr:colOff>
      <xdr:row>138</xdr:row>
      <xdr:rowOff>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50"/>
  <sheetViews>
    <sheetView showGridLines="0" topLeftCell="A31" zoomScale="80" zoomScaleNormal="80" workbookViewId="0">
      <selection activeCell="C60" sqref="C60"/>
    </sheetView>
  </sheetViews>
  <sheetFormatPr defaultRowHeight="15.75" x14ac:dyDescent="0.25"/>
  <cols>
    <col min="1" max="1" width="4.25" style="1" customWidth="1"/>
    <col min="2" max="2" width="10.125" style="1" customWidth="1"/>
    <col min="3" max="3" width="24.25" style="1" customWidth="1"/>
    <col min="4" max="10" width="15.625" style="1" customWidth="1"/>
    <col min="11" max="11" width="4.625" style="1" customWidth="1"/>
    <col min="12" max="16384" width="9" style="1"/>
  </cols>
  <sheetData>
    <row r="2" spans="2:10" ht="23.25" x14ac:dyDescent="0.35">
      <c r="B2" s="11" t="s">
        <v>36</v>
      </c>
    </row>
    <row r="4" spans="2:10" x14ac:dyDescent="0.25">
      <c r="B4" s="19">
        <v>1</v>
      </c>
      <c r="C4" s="1" t="s">
        <v>33</v>
      </c>
    </row>
    <row r="5" spans="2:10" x14ac:dyDescent="0.25">
      <c r="B5" s="19">
        <v>0</v>
      </c>
      <c r="C5" s="1" t="s">
        <v>34</v>
      </c>
    </row>
    <row r="6" spans="2:10" x14ac:dyDescent="0.25">
      <c r="B6" s="19">
        <v>-1</v>
      </c>
      <c r="C6" s="1" t="s">
        <v>35</v>
      </c>
    </row>
    <row r="9" spans="2:10" x14ac:dyDescent="0.25">
      <c r="D9" s="23" t="s">
        <v>14</v>
      </c>
      <c r="E9" s="23"/>
      <c r="F9" s="4">
        <f>IFERROR(SUM(D17:E17)/J17,"")</f>
        <v>0.88571428571428568</v>
      </c>
      <c r="G9" s="23" t="s">
        <v>15</v>
      </c>
      <c r="H9" s="23"/>
      <c r="I9" s="4">
        <f>IFERROR(SUM(G17:H17)/J17,"")</f>
        <v>2.8571428571428571E-2</v>
      </c>
    </row>
    <row r="10" spans="2:10" ht="31.5" x14ac:dyDescent="0.25"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</row>
    <row r="11" spans="2:10" x14ac:dyDescent="0.25">
      <c r="B11" s="20">
        <v>41974</v>
      </c>
      <c r="C11" s="10" t="s">
        <v>0</v>
      </c>
      <c r="D11" s="14">
        <v>13</v>
      </c>
      <c r="E11" s="14">
        <v>2</v>
      </c>
      <c r="F11" s="14">
        <v>0</v>
      </c>
      <c r="G11" s="14">
        <v>0</v>
      </c>
      <c r="H11" s="14">
        <v>0</v>
      </c>
      <c r="I11" s="14">
        <v>0</v>
      </c>
      <c r="J11" s="9">
        <f t="shared" ref="J11:J17" si="0">SUM(D11:I11)</f>
        <v>15</v>
      </c>
    </row>
    <row r="12" spans="2:10" x14ac:dyDescent="0.25">
      <c r="B12" s="21"/>
      <c r="C12" s="10" t="s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9">
        <f t="shared" si="0"/>
        <v>0</v>
      </c>
    </row>
    <row r="13" spans="2:10" x14ac:dyDescent="0.25">
      <c r="B13" s="21"/>
      <c r="C13" s="10" t="s">
        <v>2</v>
      </c>
      <c r="D13" s="14">
        <v>7</v>
      </c>
      <c r="E13" s="14">
        <v>5</v>
      </c>
      <c r="F13" s="14">
        <v>1</v>
      </c>
      <c r="G13" s="14">
        <v>1</v>
      </c>
      <c r="H13" s="14">
        <v>0</v>
      </c>
      <c r="I13" s="14">
        <v>2</v>
      </c>
      <c r="J13" s="9">
        <f t="shared" si="0"/>
        <v>16</v>
      </c>
    </row>
    <row r="14" spans="2:10" x14ac:dyDescent="0.25">
      <c r="B14" s="21"/>
      <c r="C14" s="10" t="s">
        <v>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9">
        <f t="shared" si="0"/>
        <v>0</v>
      </c>
    </row>
    <row r="15" spans="2:10" x14ac:dyDescent="0.25">
      <c r="B15" s="21"/>
      <c r="C15" s="10" t="s">
        <v>4</v>
      </c>
      <c r="D15" s="14">
        <v>3</v>
      </c>
      <c r="E15" s="14">
        <v>1</v>
      </c>
      <c r="F15" s="14">
        <v>0</v>
      </c>
      <c r="G15" s="14">
        <v>0</v>
      </c>
      <c r="H15" s="14">
        <v>0</v>
      </c>
      <c r="I15" s="14">
        <v>0</v>
      </c>
      <c r="J15" s="9">
        <f t="shared" si="0"/>
        <v>4</v>
      </c>
    </row>
    <row r="16" spans="2:10" x14ac:dyDescent="0.25">
      <c r="B16" s="21"/>
      <c r="C16" s="10" t="s">
        <v>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9">
        <f t="shared" si="0"/>
        <v>0</v>
      </c>
    </row>
    <row r="17" spans="2:10" x14ac:dyDescent="0.25">
      <c r="B17" s="22"/>
      <c r="C17" s="7" t="s">
        <v>6</v>
      </c>
      <c r="D17" s="8">
        <f t="shared" ref="D17:I17" si="1">SUM(D11:D16)</f>
        <v>23</v>
      </c>
      <c r="E17" s="8">
        <f t="shared" si="1"/>
        <v>8</v>
      </c>
      <c r="F17" s="8">
        <f t="shared" si="1"/>
        <v>1</v>
      </c>
      <c r="G17" s="8">
        <f t="shared" si="1"/>
        <v>1</v>
      </c>
      <c r="H17" s="8">
        <f t="shared" si="1"/>
        <v>0</v>
      </c>
      <c r="I17" s="8">
        <f t="shared" si="1"/>
        <v>2</v>
      </c>
      <c r="J17" s="8">
        <f t="shared" si="0"/>
        <v>35</v>
      </c>
    </row>
    <row r="18" spans="2:10" x14ac:dyDescent="0.25">
      <c r="B18" s="2"/>
      <c r="D18" s="3"/>
      <c r="E18" s="3"/>
      <c r="F18" s="3"/>
      <c r="G18" s="3"/>
      <c r="H18" s="3"/>
      <c r="I18" s="3"/>
      <c r="J18" s="3"/>
    </row>
    <row r="19" spans="2:10" x14ac:dyDescent="0.25">
      <c r="B19" s="2"/>
      <c r="D19" s="3"/>
      <c r="E19" s="3"/>
      <c r="F19" s="3"/>
      <c r="G19" s="3"/>
      <c r="H19" s="3"/>
      <c r="I19" s="3"/>
      <c r="J19" s="3"/>
    </row>
    <row r="20" spans="2:10" x14ac:dyDescent="0.25">
      <c r="B20" s="2"/>
      <c r="D20" s="23" t="s">
        <v>14</v>
      </c>
      <c r="E20" s="23"/>
      <c r="F20" s="4">
        <f>IFERROR(SUM(D28:E28)/J28,"")</f>
        <v>0.8867924528301887</v>
      </c>
      <c r="G20" s="23" t="s">
        <v>15</v>
      </c>
      <c r="H20" s="23"/>
      <c r="I20" s="4">
        <f>IFERROR(SUM(G28:H28)/J28,"")</f>
        <v>1.8867924528301886E-2</v>
      </c>
      <c r="J20" s="5"/>
    </row>
    <row r="21" spans="2:10" ht="31.5" x14ac:dyDescent="0.25">
      <c r="D21" s="6" t="s">
        <v>7</v>
      </c>
      <c r="E21" s="6" t="s">
        <v>8</v>
      </c>
      <c r="F21" s="6" t="s">
        <v>9</v>
      </c>
      <c r="G21" s="6" t="s">
        <v>10</v>
      </c>
      <c r="H21" s="6" t="s">
        <v>11</v>
      </c>
      <c r="I21" s="6" t="s">
        <v>12</v>
      </c>
      <c r="J21" s="6" t="s">
        <v>13</v>
      </c>
    </row>
    <row r="22" spans="2:10" x14ac:dyDescent="0.25">
      <c r="B22" s="20">
        <v>42005</v>
      </c>
      <c r="C22" s="10" t="s">
        <v>0</v>
      </c>
      <c r="D22" s="14">
        <v>33</v>
      </c>
      <c r="E22" s="14">
        <v>6</v>
      </c>
      <c r="F22" s="14">
        <v>1</v>
      </c>
      <c r="G22" s="14">
        <v>0</v>
      </c>
      <c r="H22" s="14">
        <v>1</v>
      </c>
      <c r="I22" s="14">
        <v>0</v>
      </c>
      <c r="J22" s="9">
        <f t="shared" ref="J22:J28" si="2">SUM(D22:I22)</f>
        <v>41</v>
      </c>
    </row>
    <row r="23" spans="2:10" x14ac:dyDescent="0.25">
      <c r="B23" s="21"/>
      <c r="C23" s="10" t="s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9">
        <f t="shared" si="2"/>
        <v>0</v>
      </c>
    </row>
    <row r="24" spans="2:10" x14ac:dyDescent="0.25">
      <c r="B24" s="21"/>
      <c r="C24" s="10" t="s">
        <v>2</v>
      </c>
      <c r="D24" s="14">
        <v>8</v>
      </c>
      <c r="E24" s="14">
        <v>0</v>
      </c>
      <c r="F24" s="14">
        <v>1</v>
      </c>
      <c r="G24" s="14">
        <v>0</v>
      </c>
      <c r="H24" s="14">
        <v>0</v>
      </c>
      <c r="I24" s="14">
        <v>3</v>
      </c>
      <c r="J24" s="9">
        <f t="shared" si="2"/>
        <v>12</v>
      </c>
    </row>
    <row r="25" spans="2:10" x14ac:dyDescent="0.25">
      <c r="B25" s="21"/>
      <c r="C25" s="10" t="s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9">
        <f t="shared" si="2"/>
        <v>0</v>
      </c>
    </row>
    <row r="26" spans="2:10" x14ac:dyDescent="0.25">
      <c r="B26" s="21"/>
      <c r="C26" s="10" t="s">
        <v>4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9">
        <f t="shared" si="2"/>
        <v>0</v>
      </c>
    </row>
    <row r="27" spans="2:10" x14ac:dyDescent="0.25">
      <c r="B27" s="21"/>
      <c r="C27" s="10" t="s">
        <v>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9">
        <f t="shared" si="2"/>
        <v>0</v>
      </c>
    </row>
    <row r="28" spans="2:10" x14ac:dyDescent="0.25">
      <c r="B28" s="22"/>
      <c r="C28" s="7" t="s">
        <v>6</v>
      </c>
      <c r="D28" s="8">
        <f t="shared" ref="D28:I28" si="3">SUM(D22:D27)</f>
        <v>41</v>
      </c>
      <c r="E28" s="8">
        <f t="shared" si="3"/>
        <v>6</v>
      </c>
      <c r="F28" s="8">
        <f t="shared" si="3"/>
        <v>2</v>
      </c>
      <c r="G28" s="8">
        <f t="shared" si="3"/>
        <v>0</v>
      </c>
      <c r="H28" s="8">
        <f t="shared" si="3"/>
        <v>1</v>
      </c>
      <c r="I28" s="8">
        <f t="shared" si="3"/>
        <v>3</v>
      </c>
      <c r="J28" s="8">
        <f t="shared" si="2"/>
        <v>53</v>
      </c>
    </row>
    <row r="29" spans="2:10" x14ac:dyDescent="0.25">
      <c r="B29" s="2"/>
      <c r="D29" s="3"/>
      <c r="E29" s="3"/>
      <c r="F29" s="3"/>
      <c r="G29" s="3"/>
      <c r="H29" s="3"/>
      <c r="I29" s="3"/>
      <c r="J29" s="3"/>
    </row>
    <row r="30" spans="2:10" x14ac:dyDescent="0.25">
      <c r="B30" s="2"/>
      <c r="D30" s="3"/>
      <c r="E30" s="3"/>
      <c r="F30" s="3"/>
      <c r="G30" s="3"/>
      <c r="H30" s="3"/>
      <c r="I30" s="3"/>
      <c r="J30" s="3"/>
    </row>
    <row r="31" spans="2:10" x14ac:dyDescent="0.25">
      <c r="D31" s="23" t="s">
        <v>14</v>
      </c>
      <c r="E31" s="23"/>
      <c r="F31" s="4">
        <f>IFERROR(SUM(D39:E39)/J39,"")</f>
        <v>0.83783783783783783</v>
      </c>
      <c r="G31" s="23" t="s">
        <v>15</v>
      </c>
      <c r="H31" s="23"/>
      <c r="I31" s="4">
        <f>IFERROR(SUM(G39:H39)/J39,"")</f>
        <v>0</v>
      </c>
      <c r="J31" s="5"/>
    </row>
    <row r="32" spans="2:10" ht="31.5" x14ac:dyDescent="0.25">
      <c r="D32" s="6" t="s">
        <v>7</v>
      </c>
      <c r="E32" s="6" t="s">
        <v>8</v>
      </c>
      <c r="F32" s="6" t="s">
        <v>9</v>
      </c>
      <c r="G32" s="6" t="s">
        <v>10</v>
      </c>
      <c r="H32" s="6" t="s">
        <v>11</v>
      </c>
      <c r="I32" s="6" t="s">
        <v>12</v>
      </c>
      <c r="J32" s="6" t="s">
        <v>13</v>
      </c>
    </row>
    <row r="33" spans="2:10" x14ac:dyDescent="0.25">
      <c r="B33" s="20">
        <v>42036</v>
      </c>
      <c r="C33" s="10" t="s">
        <v>0</v>
      </c>
      <c r="D33" s="14">
        <v>20</v>
      </c>
      <c r="E33" s="14">
        <v>3</v>
      </c>
      <c r="F33" s="14">
        <v>5</v>
      </c>
      <c r="G33" s="14">
        <v>0</v>
      </c>
      <c r="H33" s="14">
        <v>0</v>
      </c>
      <c r="I33" s="14">
        <v>0</v>
      </c>
      <c r="J33" s="9">
        <f t="shared" ref="J33:J39" si="4">SUM(D33:I33)</f>
        <v>28</v>
      </c>
    </row>
    <row r="34" spans="2:10" x14ac:dyDescent="0.25">
      <c r="B34" s="21"/>
      <c r="C34" s="10" t="s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9">
        <f t="shared" si="4"/>
        <v>0</v>
      </c>
    </row>
    <row r="35" spans="2:10" x14ac:dyDescent="0.25">
      <c r="B35" s="21"/>
      <c r="C35" s="10" t="s">
        <v>2</v>
      </c>
      <c r="D35" s="14">
        <v>6</v>
      </c>
      <c r="E35" s="14">
        <v>1</v>
      </c>
      <c r="F35" s="14">
        <v>0</v>
      </c>
      <c r="G35" s="14">
        <v>0</v>
      </c>
      <c r="H35" s="14">
        <v>0</v>
      </c>
      <c r="I35" s="14">
        <v>1</v>
      </c>
      <c r="J35" s="9">
        <f t="shared" si="4"/>
        <v>8</v>
      </c>
    </row>
    <row r="36" spans="2:10" x14ac:dyDescent="0.25">
      <c r="B36" s="21"/>
      <c r="C36" s="10" t="s">
        <v>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9">
        <f t="shared" si="4"/>
        <v>0</v>
      </c>
    </row>
    <row r="37" spans="2:10" x14ac:dyDescent="0.25">
      <c r="B37" s="21"/>
      <c r="C37" s="10" t="s">
        <v>4</v>
      </c>
      <c r="D37" s="14">
        <v>1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9">
        <f t="shared" si="4"/>
        <v>1</v>
      </c>
    </row>
    <row r="38" spans="2:10" x14ac:dyDescent="0.25">
      <c r="B38" s="21"/>
      <c r="C38" s="10" t="s">
        <v>5</v>
      </c>
      <c r="D38" s="14"/>
      <c r="E38" s="14"/>
      <c r="F38" s="14"/>
      <c r="G38" s="14"/>
      <c r="H38" s="14"/>
      <c r="I38" s="14"/>
      <c r="J38" s="9">
        <f t="shared" si="4"/>
        <v>0</v>
      </c>
    </row>
    <row r="39" spans="2:10" x14ac:dyDescent="0.25">
      <c r="B39" s="22"/>
      <c r="C39" s="7" t="s">
        <v>6</v>
      </c>
      <c r="D39" s="8">
        <f t="shared" ref="D39:I39" si="5">SUM(D33:D38)</f>
        <v>27</v>
      </c>
      <c r="E39" s="8">
        <f t="shared" si="5"/>
        <v>4</v>
      </c>
      <c r="F39" s="8">
        <f t="shared" si="5"/>
        <v>5</v>
      </c>
      <c r="G39" s="8">
        <f t="shared" si="5"/>
        <v>0</v>
      </c>
      <c r="H39" s="8">
        <f t="shared" si="5"/>
        <v>0</v>
      </c>
      <c r="I39" s="8">
        <f t="shared" si="5"/>
        <v>1</v>
      </c>
      <c r="J39" s="8">
        <f t="shared" si="4"/>
        <v>37</v>
      </c>
    </row>
    <row r="41" spans="2:10" ht="18" customHeight="1" x14ac:dyDescent="0.25"/>
    <row r="42" spans="2:10" x14ac:dyDescent="0.25">
      <c r="D42" s="26" t="s">
        <v>14</v>
      </c>
      <c r="E42" s="25"/>
      <c r="F42" s="4">
        <f>IFERROR(SUM(D50:E50)/J50,"")</f>
        <v>0.85106382978723405</v>
      </c>
      <c r="G42" s="24" t="s">
        <v>15</v>
      </c>
      <c r="H42" s="25"/>
      <c r="I42" s="4">
        <f>IFERROR(SUM(G50:H50)/J50,"")</f>
        <v>4.2553191489361701E-2</v>
      </c>
      <c r="J42" s="5"/>
    </row>
    <row r="43" spans="2:10" ht="31.5" x14ac:dyDescent="0.25">
      <c r="D43" s="6" t="s">
        <v>7</v>
      </c>
      <c r="E43" s="6" t="s">
        <v>8</v>
      </c>
      <c r="F43" s="6" t="s">
        <v>9</v>
      </c>
      <c r="G43" s="6" t="s">
        <v>10</v>
      </c>
      <c r="H43" s="6" t="s">
        <v>11</v>
      </c>
      <c r="I43" s="6" t="s">
        <v>12</v>
      </c>
      <c r="J43" s="6" t="s">
        <v>13</v>
      </c>
    </row>
    <row r="44" spans="2:10" x14ac:dyDescent="0.25">
      <c r="B44" s="20">
        <v>42064</v>
      </c>
      <c r="C44" s="10" t="s">
        <v>0</v>
      </c>
      <c r="D44" s="14">
        <v>13</v>
      </c>
      <c r="E44" s="14">
        <v>10</v>
      </c>
      <c r="F44" s="14">
        <v>1</v>
      </c>
      <c r="G44" s="14">
        <v>0</v>
      </c>
      <c r="H44" s="14">
        <v>1</v>
      </c>
      <c r="I44" s="14">
        <v>0</v>
      </c>
      <c r="J44" s="9">
        <f t="shared" ref="J44:J50" si="6">SUM(D44:I44)</f>
        <v>25</v>
      </c>
    </row>
    <row r="45" spans="2:10" x14ac:dyDescent="0.25">
      <c r="B45" s="21"/>
      <c r="C45" s="10" t="s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9">
        <f t="shared" si="6"/>
        <v>0</v>
      </c>
    </row>
    <row r="46" spans="2:10" x14ac:dyDescent="0.25">
      <c r="B46" s="21"/>
      <c r="C46" s="10" t="s">
        <v>2</v>
      </c>
      <c r="D46" s="14">
        <v>15</v>
      </c>
      <c r="E46" s="14">
        <v>2</v>
      </c>
      <c r="F46" s="14">
        <v>1</v>
      </c>
      <c r="G46" s="14">
        <v>0</v>
      </c>
      <c r="H46" s="14">
        <v>0</v>
      </c>
      <c r="I46" s="14">
        <v>3</v>
      </c>
      <c r="J46" s="9">
        <f t="shared" si="6"/>
        <v>21</v>
      </c>
    </row>
    <row r="47" spans="2:10" x14ac:dyDescent="0.25">
      <c r="B47" s="21"/>
      <c r="C47" s="10" t="s">
        <v>3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9">
        <f t="shared" si="6"/>
        <v>0</v>
      </c>
    </row>
    <row r="48" spans="2:10" x14ac:dyDescent="0.25">
      <c r="B48" s="21"/>
      <c r="C48" s="10" t="s">
        <v>4</v>
      </c>
      <c r="D48" s="14">
        <v>0</v>
      </c>
      <c r="E48" s="14">
        <v>0</v>
      </c>
      <c r="F48" s="14">
        <v>0</v>
      </c>
      <c r="G48" s="14">
        <v>1</v>
      </c>
      <c r="H48" s="14">
        <v>0</v>
      </c>
      <c r="I48" s="14">
        <v>0</v>
      </c>
      <c r="J48" s="9">
        <f t="shared" si="6"/>
        <v>1</v>
      </c>
    </row>
    <row r="49" spans="2:10" x14ac:dyDescent="0.25">
      <c r="B49" s="21"/>
      <c r="C49" s="10" t="s">
        <v>5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9">
        <f t="shared" si="6"/>
        <v>0</v>
      </c>
    </row>
    <row r="50" spans="2:10" x14ac:dyDescent="0.25">
      <c r="B50" s="22"/>
      <c r="C50" s="7" t="s">
        <v>6</v>
      </c>
      <c r="D50" s="8">
        <f t="shared" ref="D50:I50" si="7">SUM(D44:D49)</f>
        <v>28</v>
      </c>
      <c r="E50" s="8">
        <f t="shared" si="7"/>
        <v>12</v>
      </c>
      <c r="F50" s="8">
        <f t="shared" si="7"/>
        <v>2</v>
      </c>
      <c r="G50" s="8">
        <f t="shared" si="7"/>
        <v>1</v>
      </c>
      <c r="H50" s="8">
        <f t="shared" si="7"/>
        <v>1</v>
      </c>
      <c r="I50" s="8">
        <f t="shared" si="7"/>
        <v>3</v>
      </c>
      <c r="J50" s="8">
        <f t="shared" si="6"/>
        <v>47</v>
      </c>
    </row>
  </sheetData>
  <mergeCells count="12">
    <mergeCell ref="B44:B50"/>
    <mergeCell ref="G9:H9"/>
    <mergeCell ref="D20:E20"/>
    <mergeCell ref="G20:H20"/>
    <mergeCell ref="D31:E31"/>
    <mergeCell ref="G31:H31"/>
    <mergeCell ref="G42:H42"/>
    <mergeCell ref="B11:B17"/>
    <mergeCell ref="B22:B28"/>
    <mergeCell ref="D9:E9"/>
    <mergeCell ref="D42:E42"/>
    <mergeCell ref="B33:B39"/>
  </mergeCells>
  <conditionalFormatting sqref="B4:B6">
    <cfRule type="iconSet" priority="1">
      <iconSet iconSet="3Arrows" showValue="0">
        <cfvo type="percent" val="0"/>
        <cfvo type="percent" val="33"/>
        <cfvo type="percent" val="67"/>
      </iconSet>
    </cfRule>
  </conditionalFormatting>
  <conditionalFormatting sqref="F20">
    <cfRule type="iconSet" priority="4">
      <iconSet iconSet="3Arrows">
        <cfvo type="percent" val="0"/>
        <cfvo type="formula" val="$F$9"/>
        <cfvo type="formula" val="$F$9" gte="0"/>
      </iconSet>
    </cfRule>
  </conditionalFormatting>
  <conditionalFormatting sqref="F31">
    <cfRule type="iconSet" priority="3">
      <iconSet iconSet="3Arrows">
        <cfvo type="percent" val="0"/>
        <cfvo type="formula" val="$F$20"/>
        <cfvo type="formula" val="$F$20" gte="0"/>
      </iconSet>
    </cfRule>
  </conditionalFormatting>
  <conditionalFormatting sqref="F42">
    <cfRule type="iconSet" priority="2">
      <iconSet iconSet="3Arrows">
        <cfvo type="percent" val="0"/>
        <cfvo type="formula" val="$F$31"/>
        <cfvo type="formula" val="$F$31" gte="0"/>
      </iconSet>
    </cfRule>
  </conditionalFormatting>
  <dataValidations count="1">
    <dataValidation type="whole" errorStyle="warning" allowBlank="1" showInputMessage="1" showErrorMessage="1" errorTitle="Error" error="Please enter a whole numerical value" sqref="D11:I16 D22:I27 D33:I38 D44:I49" xr:uid="{00000000-0002-0000-0100-000000000000}">
      <formula1>0</formula1>
      <formula2>999999</formula2>
    </dataValidation>
  </dataValidations>
  <pageMargins left="0.7" right="0.7" top="0.75" bottom="0.75" header="0.3" footer="0.3"/>
  <pageSetup paperSize="8" scale="8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38"/>
  <sheetViews>
    <sheetView showGridLines="0" topLeftCell="A119" zoomScale="80" zoomScaleNormal="80" workbookViewId="0">
      <selection activeCell="F159" sqref="F159"/>
    </sheetView>
  </sheetViews>
  <sheetFormatPr defaultRowHeight="15.75" x14ac:dyDescent="0.25"/>
  <cols>
    <col min="1" max="1" width="4.25" style="1" customWidth="1"/>
    <col min="2" max="2" width="10.125" style="1" customWidth="1"/>
    <col min="3" max="3" width="24.25" style="1" customWidth="1"/>
    <col min="4" max="10" width="15.625" style="1" customWidth="1"/>
    <col min="11" max="11" width="4.625" style="1" customWidth="1"/>
    <col min="12" max="16384" width="9" style="1"/>
  </cols>
  <sheetData>
    <row r="2" spans="2:10" ht="23.25" x14ac:dyDescent="0.35">
      <c r="B2" s="11" t="s">
        <v>37</v>
      </c>
    </row>
    <row r="4" spans="2:10" x14ac:dyDescent="0.25">
      <c r="B4" s="19">
        <v>1</v>
      </c>
      <c r="C4" s="1" t="s">
        <v>33</v>
      </c>
    </row>
    <row r="5" spans="2:10" x14ac:dyDescent="0.25">
      <c r="B5" s="19">
        <v>0</v>
      </c>
      <c r="C5" s="1" t="s">
        <v>34</v>
      </c>
    </row>
    <row r="6" spans="2:10" x14ac:dyDescent="0.25">
      <c r="B6" s="19">
        <v>-1</v>
      </c>
      <c r="C6" s="1" t="s">
        <v>35</v>
      </c>
    </row>
    <row r="9" spans="2:10" x14ac:dyDescent="0.25">
      <c r="D9" s="26" t="s">
        <v>14</v>
      </c>
      <c r="E9" s="25"/>
      <c r="F9" s="4">
        <f>IFERROR(SUM(D17:E17)/J17,"")</f>
        <v>0.77272727272727271</v>
      </c>
      <c r="G9" s="24" t="s">
        <v>15</v>
      </c>
      <c r="H9" s="25"/>
      <c r="I9" s="4">
        <f>IFERROR(SUM(G17:H17)/J17,"")</f>
        <v>4.5454545454545456E-2</v>
      </c>
    </row>
    <row r="10" spans="2:10" ht="31.5" x14ac:dyDescent="0.25"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</row>
    <row r="11" spans="2:10" x14ac:dyDescent="0.25">
      <c r="B11" s="20">
        <v>42095</v>
      </c>
      <c r="C11" s="10" t="s">
        <v>0</v>
      </c>
      <c r="D11" s="14">
        <v>3</v>
      </c>
      <c r="E11" s="14">
        <v>3</v>
      </c>
      <c r="F11" s="14">
        <v>1</v>
      </c>
      <c r="G11" s="14">
        <v>1</v>
      </c>
      <c r="H11" s="14">
        <v>0</v>
      </c>
      <c r="I11" s="14">
        <v>0</v>
      </c>
      <c r="J11" s="9">
        <f t="shared" ref="J11:J17" si="0">SUM(D11:I11)</f>
        <v>8</v>
      </c>
    </row>
    <row r="12" spans="2:10" x14ac:dyDescent="0.25">
      <c r="B12" s="21"/>
      <c r="C12" s="10" t="s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9">
        <f t="shared" si="0"/>
        <v>0</v>
      </c>
    </row>
    <row r="13" spans="2:10" x14ac:dyDescent="0.25">
      <c r="B13" s="21"/>
      <c r="C13" s="10" t="s">
        <v>2</v>
      </c>
      <c r="D13" s="14">
        <v>10</v>
      </c>
      <c r="E13" s="14">
        <v>1</v>
      </c>
      <c r="F13" s="14">
        <v>0</v>
      </c>
      <c r="G13" s="14">
        <v>0</v>
      </c>
      <c r="H13" s="14">
        <v>0</v>
      </c>
      <c r="I13" s="14">
        <v>3</v>
      </c>
      <c r="J13" s="9">
        <f t="shared" si="0"/>
        <v>14</v>
      </c>
    </row>
    <row r="14" spans="2:10" x14ac:dyDescent="0.25">
      <c r="B14" s="21"/>
      <c r="C14" s="10" t="s">
        <v>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9">
        <f t="shared" si="0"/>
        <v>0</v>
      </c>
    </row>
    <row r="15" spans="2:10" x14ac:dyDescent="0.25">
      <c r="B15" s="21"/>
      <c r="C15" s="10" t="s">
        <v>4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9">
        <f t="shared" si="0"/>
        <v>0</v>
      </c>
    </row>
    <row r="16" spans="2:10" x14ac:dyDescent="0.25">
      <c r="B16" s="21"/>
      <c r="C16" s="10" t="s">
        <v>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9">
        <f t="shared" si="0"/>
        <v>0</v>
      </c>
    </row>
    <row r="17" spans="2:10" x14ac:dyDescent="0.25">
      <c r="B17" s="22"/>
      <c r="C17" s="7" t="s">
        <v>6</v>
      </c>
      <c r="D17" s="8">
        <f t="shared" ref="D17:I17" si="1">SUM(D11:D16)</f>
        <v>13</v>
      </c>
      <c r="E17" s="8">
        <f t="shared" si="1"/>
        <v>4</v>
      </c>
      <c r="F17" s="8">
        <f t="shared" si="1"/>
        <v>1</v>
      </c>
      <c r="G17" s="8">
        <f t="shared" si="1"/>
        <v>1</v>
      </c>
      <c r="H17" s="8">
        <f t="shared" si="1"/>
        <v>0</v>
      </c>
      <c r="I17" s="8">
        <f t="shared" si="1"/>
        <v>3</v>
      </c>
      <c r="J17" s="8">
        <f t="shared" si="0"/>
        <v>22</v>
      </c>
    </row>
    <row r="20" spans="2:10" x14ac:dyDescent="0.25">
      <c r="D20" s="26" t="s">
        <v>14</v>
      </c>
      <c r="E20" s="25"/>
      <c r="F20" s="4">
        <f>IFERROR(SUM(D28:E28)/J28,"")</f>
        <v>0.90476190476190477</v>
      </c>
      <c r="G20" s="24" t="s">
        <v>15</v>
      </c>
      <c r="H20" s="25"/>
      <c r="I20" s="4">
        <f>IFERROR(SUM(G28:H28)/J28,"")</f>
        <v>0</v>
      </c>
      <c r="J20" s="5"/>
    </row>
    <row r="21" spans="2:10" ht="31.5" x14ac:dyDescent="0.25">
      <c r="D21" s="6" t="s">
        <v>7</v>
      </c>
      <c r="E21" s="6" t="s">
        <v>8</v>
      </c>
      <c r="F21" s="6" t="s">
        <v>9</v>
      </c>
      <c r="G21" s="6" t="s">
        <v>10</v>
      </c>
      <c r="H21" s="6" t="s">
        <v>11</v>
      </c>
      <c r="I21" s="6" t="s">
        <v>12</v>
      </c>
      <c r="J21" s="6" t="s">
        <v>13</v>
      </c>
    </row>
    <row r="22" spans="2:10" x14ac:dyDescent="0.25">
      <c r="B22" s="20">
        <v>42125</v>
      </c>
      <c r="C22" s="10" t="s">
        <v>0</v>
      </c>
      <c r="D22" s="14">
        <v>5</v>
      </c>
      <c r="E22" s="14">
        <v>2</v>
      </c>
      <c r="F22" s="14">
        <v>1</v>
      </c>
      <c r="G22" s="14">
        <v>0</v>
      </c>
      <c r="H22" s="14">
        <v>0</v>
      </c>
      <c r="I22" s="14">
        <v>0</v>
      </c>
      <c r="J22" s="9">
        <f t="shared" ref="J22:J28" si="2">SUM(D22:I22)</f>
        <v>8</v>
      </c>
    </row>
    <row r="23" spans="2:10" x14ac:dyDescent="0.25">
      <c r="B23" s="21"/>
      <c r="C23" s="10" t="s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9">
        <f t="shared" si="2"/>
        <v>0</v>
      </c>
    </row>
    <row r="24" spans="2:10" x14ac:dyDescent="0.25">
      <c r="B24" s="21"/>
      <c r="C24" s="10" t="s">
        <v>2</v>
      </c>
      <c r="D24" s="14">
        <v>8</v>
      </c>
      <c r="E24" s="14">
        <v>4</v>
      </c>
      <c r="F24" s="14">
        <v>1</v>
      </c>
      <c r="G24" s="14">
        <v>0</v>
      </c>
      <c r="H24" s="14">
        <v>0</v>
      </c>
      <c r="I24" s="14">
        <v>0</v>
      </c>
      <c r="J24" s="9">
        <f t="shared" si="2"/>
        <v>13</v>
      </c>
    </row>
    <row r="25" spans="2:10" x14ac:dyDescent="0.25">
      <c r="B25" s="21"/>
      <c r="C25" s="10" t="s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9">
        <f t="shared" si="2"/>
        <v>0</v>
      </c>
    </row>
    <row r="26" spans="2:10" x14ac:dyDescent="0.25">
      <c r="B26" s="21"/>
      <c r="C26" s="10" t="s">
        <v>4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9">
        <f t="shared" si="2"/>
        <v>0</v>
      </c>
    </row>
    <row r="27" spans="2:10" x14ac:dyDescent="0.25">
      <c r="B27" s="21"/>
      <c r="C27" s="10" t="s">
        <v>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9">
        <f t="shared" si="2"/>
        <v>0</v>
      </c>
    </row>
    <row r="28" spans="2:10" x14ac:dyDescent="0.25">
      <c r="B28" s="22"/>
      <c r="C28" s="7" t="s">
        <v>6</v>
      </c>
      <c r="D28" s="8">
        <f t="shared" ref="D28:I28" si="3">SUM(D22:D27)</f>
        <v>13</v>
      </c>
      <c r="E28" s="8">
        <f t="shared" si="3"/>
        <v>6</v>
      </c>
      <c r="F28" s="8">
        <f t="shared" si="3"/>
        <v>2</v>
      </c>
      <c r="G28" s="8">
        <f t="shared" si="3"/>
        <v>0</v>
      </c>
      <c r="H28" s="8">
        <f t="shared" si="3"/>
        <v>0</v>
      </c>
      <c r="I28" s="8">
        <f t="shared" si="3"/>
        <v>0</v>
      </c>
      <c r="J28" s="8">
        <f t="shared" si="2"/>
        <v>21</v>
      </c>
    </row>
    <row r="31" spans="2:10" x14ac:dyDescent="0.25">
      <c r="D31" s="26" t="s">
        <v>14</v>
      </c>
      <c r="E31" s="25"/>
      <c r="F31" s="4">
        <f>IFERROR(SUM(D39:E39)/J39,"")</f>
        <v>0.93333333333333335</v>
      </c>
      <c r="G31" s="24" t="s">
        <v>15</v>
      </c>
      <c r="H31" s="25"/>
      <c r="I31" s="4">
        <f>IFERROR(SUM(G39:H39)/J39,"")</f>
        <v>6.6666666666666666E-2</v>
      </c>
      <c r="J31" s="5"/>
    </row>
    <row r="32" spans="2:10" ht="31.5" x14ac:dyDescent="0.25">
      <c r="D32" s="6" t="s">
        <v>7</v>
      </c>
      <c r="E32" s="6" t="s">
        <v>8</v>
      </c>
      <c r="F32" s="6" t="s">
        <v>9</v>
      </c>
      <c r="G32" s="6" t="s">
        <v>10</v>
      </c>
      <c r="H32" s="6" t="s">
        <v>11</v>
      </c>
      <c r="I32" s="6" t="s">
        <v>12</v>
      </c>
      <c r="J32" s="6" t="s">
        <v>13</v>
      </c>
    </row>
    <row r="33" spans="2:10" x14ac:dyDescent="0.25">
      <c r="B33" s="20">
        <v>42156</v>
      </c>
      <c r="C33" s="10" t="s">
        <v>0</v>
      </c>
      <c r="D33" s="14">
        <v>5</v>
      </c>
      <c r="E33" s="14">
        <v>0</v>
      </c>
      <c r="F33" s="14">
        <v>0</v>
      </c>
      <c r="G33" s="14">
        <v>1</v>
      </c>
      <c r="H33" s="14">
        <v>0</v>
      </c>
      <c r="I33" s="14">
        <v>0</v>
      </c>
      <c r="J33" s="9">
        <f t="shared" ref="J33:J39" si="4">SUM(D33:I33)</f>
        <v>6</v>
      </c>
    </row>
    <row r="34" spans="2:10" x14ac:dyDescent="0.25">
      <c r="B34" s="21"/>
      <c r="C34" s="10" t="s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9">
        <f t="shared" si="4"/>
        <v>0</v>
      </c>
    </row>
    <row r="35" spans="2:10" x14ac:dyDescent="0.25">
      <c r="B35" s="21"/>
      <c r="C35" s="10" t="s">
        <v>2</v>
      </c>
      <c r="D35" s="14">
        <v>9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9">
        <f t="shared" si="4"/>
        <v>9</v>
      </c>
    </row>
    <row r="36" spans="2:10" x14ac:dyDescent="0.25">
      <c r="B36" s="21"/>
      <c r="C36" s="10" t="s">
        <v>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9">
        <f t="shared" si="4"/>
        <v>0</v>
      </c>
    </row>
    <row r="37" spans="2:10" x14ac:dyDescent="0.25">
      <c r="B37" s="21"/>
      <c r="C37" s="10" t="s">
        <v>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9">
        <f t="shared" si="4"/>
        <v>0</v>
      </c>
    </row>
    <row r="38" spans="2:10" x14ac:dyDescent="0.25">
      <c r="B38" s="21"/>
      <c r="C38" s="10" t="s">
        <v>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9">
        <f t="shared" si="4"/>
        <v>0</v>
      </c>
    </row>
    <row r="39" spans="2:10" x14ac:dyDescent="0.25">
      <c r="B39" s="22"/>
      <c r="C39" s="7" t="s">
        <v>6</v>
      </c>
      <c r="D39" s="8">
        <f t="shared" ref="D39:I39" si="5">SUM(D33:D38)</f>
        <v>14</v>
      </c>
      <c r="E39" s="8">
        <f t="shared" si="5"/>
        <v>0</v>
      </c>
      <c r="F39" s="8">
        <f t="shared" si="5"/>
        <v>0</v>
      </c>
      <c r="G39" s="8">
        <f t="shared" si="5"/>
        <v>1</v>
      </c>
      <c r="H39" s="8">
        <f t="shared" si="5"/>
        <v>0</v>
      </c>
      <c r="I39" s="8">
        <f t="shared" si="5"/>
        <v>0</v>
      </c>
      <c r="J39" s="8">
        <f t="shared" si="4"/>
        <v>15</v>
      </c>
    </row>
    <row r="42" spans="2:10" x14ac:dyDescent="0.25">
      <c r="D42" s="26" t="s">
        <v>14</v>
      </c>
      <c r="E42" s="25"/>
      <c r="F42" s="4">
        <f>IFERROR(SUM(D50:E50)/J50,"")</f>
        <v>0.875</v>
      </c>
      <c r="G42" s="24" t="s">
        <v>15</v>
      </c>
      <c r="H42" s="25"/>
      <c r="I42" s="4">
        <f>IFERROR(SUM(G50:H50)/J50,"")</f>
        <v>0</v>
      </c>
      <c r="J42" s="5"/>
    </row>
    <row r="43" spans="2:10" ht="31.5" x14ac:dyDescent="0.25">
      <c r="D43" s="6" t="s">
        <v>7</v>
      </c>
      <c r="E43" s="6" t="s">
        <v>8</v>
      </c>
      <c r="F43" s="6" t="s">
        <v>9</v>
      </c>
      <c r="G43" s="6" t="s">
        <v>10</v>
      </c>
      <c r="H43" s="6" t="s">
        <v>11</v>
      </c>
      <c r="I43" s="6" t="s">
        <v>12</v>
      </c>
      <c r="J43" s="6" t="s">
        <v>13</v>
      </c>
    </row>
    <row r="44" spans="2:10" x14ac:dyDescent="0.25">
      <c r="B44" s="20">
        <v>42186</v>
      </c>
      <c r="C44" s="10" t="s">
        <v>0</v>
      </c>
      <c r="D44" s="14">
        <v>7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9">
        <f t="shared" ref="J44:J50" si="6">SUM(D44:I44)</f>
        <v>7</v>
      </c>
    </row>
    <row r="45" spans="2:10" x14ac:dyDescent="0.25">
      <c r="B45" s="21"/>
      <c r="C45" s="10" t="s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9">
        <f t="shared" si="6"/>
        <v>0</v>
      </c>
    </row>
    <row r="46" spans="2:10" x14ac:dyDescent="0.25">
      <c r="B46" s="21"/>
      <c r="C46" s="10" t="s">
        <v>2</v>
      </c>
      <c r="D46" s="14">
        <v>10</v>
      </c>
      <c r="E46" s="14">
        <v>4</v>
      </c>
      <c r="F46" s="14">
        <v>1</v>
      </c>
      <c r="G46" s="14">
        <v>0</v>
      </c>
      <c r="H46" s="14">
        <v>0</v>
      </c>
      <c r="I46" s="14">
        <v>2</v>
      </c>
      <c r="J46" s="9">
        <f t="shared" si="6"/>
        <v>17</v>
      </c>
    </row>
    <row r="47" spans="2:10" x14ac:dyDescent="0.25">
      <c r="B47" s="21"/>
      <c r="C47" s="10" t="s">
        <v>3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9">
        <f t="shared" si="6"/>
        <v>0</v>
      </c>
    </row>
    <row r="48" spans="2:10" x14ac:dyDescent="0.25">
      <c r="B48" s="21"/>
      <c r="C48" s="10" t="s">
        <v>4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9">
        <f t="shared" si="6"/>
        <v>0</v>
      </c>
    </row>
    <row r="49" spans="2:10" x14ac:dyDescent="0.25">
      <c r="B49" s="21"/>
      <c r="C49" s="10" t="s">
        <v>5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9">
        <f t="shared" si="6"/>
        <v>0</v>
      </c>
    </row>
    <row r="50" spans="2:10" x14ac:dyDescent="0.25">
      <c r="B50" s="22"/>
      <c r="C50" s="7" t="s">
        <v>6</v>
      </c>
      <c r="D50" s="8">
        <f t="shared" ref="D50:I50" si="7">SUM(D44:D49)</f>
        <v>17</v>
      </c>
      <c r="E50" s="8">
        <f t="shared" si="7"/>
        <v>4</v>
      </c>
      <c r="F50" s="8">
        <f t="shared" si="7"/>
        <v>1</v>
      </c>
      <c r="G50" s="8">
        <f t="shared" si="7"/>
        <v>0</v>
      </c>
      <c r="H50" s="8">
        <f t="shared" si="7"/>
        <v>0</v>
      </c>
      <c r="I50" s="8">
        <f t="shared" si="7"/>
        <v>2</v>
      </c>
      <c r="J50" s="8">
        <f t="shared" si="6"/>
        <v>24</v>
      </c>
    </row>
    <row r="53" spans="2:10" x14ac:dyDescent="0.25">
      <c r="D53" s="26" t="s">
        <v>14</v>
      </c>
      <c r="E53" s="25"/>
      <c r="F53" s="4">
        <f>IFERROR(SUM(D61:E61)/J61,"")</f>
        <v>0.75</v>
      </c>
      <c r="G53" s="24" t="s">
        <v>15</v>
      </c>
      <c r="H53" s="25"/>
      <c r="I53" s="4">
        <f>IFERROR(SUM(G61:H61)/J61,"")</f>
        <v>0.125</v>
      </c>
      <c r="J53" s="5"/>
    </row>
    <row r="54" spans="2:10" ht="31.5" x14ac:dyDescent="0.25">
      <c r="D54" s="6" t="s">
        <v>7</v>
      </c>
      <c r="E54" s="6" t="s">
        <v>8</v>
      </c>
      <c r="F54" s="6" t="s">
        <v>9</v>
      </c>
      <c r="G54" s="6" t="s">
        <v>10</v>
      </c>
      <c r="H54" s="6" t="s">
        <v>11</v>
      </c>
      <c r="I54" s="6" t="s">
        <v>12</v>
      </c>
      <c r="J54" s="6" t="s">
        <v>13</v>
      </c>
    </row>
    <row r="55" spans="2:10" x14ac:dyDescent="0.25">
      <c r="B55" s="20">
        <v>42217</v>
      </c>
      <c r="C55" s="10" t="s">
        <v>0</v>
      </c>
      <c r="D55" s="14">
        <v>9</v>
      </c>
      <c r="E55" s="14">
        <v>1</v>
      </c>
      <c r="F55" s="14">
        <v>1</v>
      </c>
      <c r="G55" s="14">
        <v>0</v>
      </c>
      <c r="H55" s="14">
        <v>0</v>
      </c>
      <c r="I55" s="14">
        <v>0</v>
      </c>
      <c r="J55" s="9">
        <f t="shared" ref="J55:J61" si="8">SUM(D55:I55)</f>
        <v>11</v>
      </c>
    </row>
    <row r="56" spans="2:10" x14ac:dyDescent="0.25">
      <c r="B56" s="21"/>
      <c r="C56" s="10" t="s">
        <v>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9">
        <f t="shared" si="8"/>
        <v>0</v>
      </c>
    </row>
    <row r="57" spans="2:10" x14ac:dyDescent="0.25">
      <c r="B57" s="21"/>
      <c r="C57" s="10" t="s">
        <v>2</v>
      </c>
      <c r="D57" s="14">
        <v>12</v>
      </c>
      <c r="E57" s="14">
        <v>2</v>
      </c>
      <c r="F57" s="14">
        <v>2</v>
      </c>
      <c r="G57" s="14">
        <v>3</v>
      </c>
      <c r="H57" s="14">
        <v>1</v>
      </c>
      <c r="I57" s="14">
        <v>1</v>
      </c>
      <c r="J57" s="9">
        <f t="shared" si="8"/>
        <v>21</v>
      </c>
    </row>
    <row r="58" spans="2:10" x14ac:dyDescent="0.25">
      <c r="B58" s="21"/>
      <c r="C58" s="10" t="s">
        <v>3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9">
        <f t="shared" si="8"/>
        <v>0</v>
      </c>
    </row>
    <row r="59" spans="2:10" x14ac:dyDescent="0.25">
      <c r="B59" s="21"/>
      <c r="C59" s="10" t="s">
        <v>4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9">
        <f t="shared" si="8"/>
        <v>0</v>
      </c>
    </row>
    <row r="60" spans="2:10" x14ac:dyDescent="0.25">
      <c r="B60" s="21"/>
      <c r="C60" s="10" t="s">
        <v>5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9">
        <f t="shared" si="8"/>
        <v>0</v>
      </c>
    </row>
    <row r="61" spans="2:10" x14ac:dyDescent="0.25">
      <c r="B61" s="22"/>
      <c r="C61" s="7" t="s">
        <v>6</v>
      </c>
      <c r="D61" s="8">
        <f t="shared" ref="D61:I61" si="9">SUM(D55:D60)</f>
        <v>21</v>
      </c>
      <c r="E61" s="8">
        <f t="shared" si="9"/>
        <v>3</v>
      </c>
      <c r="F61" s="8">
        <f t="shared" si="9"/>
        <v>3</v>
      </c>
      <c r="G61" s="8">
        <f t="shared" si="9"/>
        <v>3</v>
      </c>
      <c r="H61" s="8">
        <f t="shared" si="9"/>
        <v>1</v>
      </c>
      <c r="I61" s="8">
        <f t="shared" si="9"/>
        <v>1</v>
      </c>
      <c r="J61" s="8">
        <f t="shared" si="8"/>
        <v>32</v>
      </c>
    </row>
    <row r="64" spans="2:10" x14ac:dyDescent="0.25">
      <c r="D64" s="26" t="s">
        <v>14</v>
      </c>
      <c r="E64" s="25"/>
      <c r="F64" s="4">
        <f>IFERROR(SUM(D72:E72)/J72,"")</f>
        <v>0.69230769230769229</v>
      </c>
      <c r="G64" s="24" t="s">
        <v>15</v>
      </c>
      <c r="H64" s="25"/>
      <c r="I64" s="4">
        <f>IFERROR(SUM(G72:H72)/J72,"")</f>
        <v>0</v>
      </c>
      <c r="J64" s="5"/>
    </row>
    <row r="65" spans="2:10" ht="31.5" x14ac:dyDescent="0.25">
      <c r="D65" s="6" t="s">
        <v>7</v>
      </c>
      <c r="E65" s="6" t="s">
        <v>8</v>
      </c>
      <c r="F65" s="6" t="s">
        <v>9</v>
      </c>
      <c r="G65" s="6" t="s">
        <v>10</v>
      </c>
      <c r="H65" s="6" t="s">
        <v>11</v>
      </c>
      <c r="I65" s="6" t="s">
        <v>12</v>
      </c>
      <c r="J65" s="6" t="s">
        <v>13</v>
      </c>
    </row>
    <row r="66" spans="2:10" x14ac:dyDescent="0.25">
      <c r="B66" s="20">
        <v>42248</v>
      </c>
      <c r="C66" s="10" t="s">
        <v>0</v>
      </c>
      <c r="D66" s="14">
        <v>3</v>
      </c>
      <c r="E66" s="14">
        <v>2</v>
      </c>
      <c r="F66" s="14">
        <v>0</v>
      </c>
      <c r="G66" s="14">
        <v>0</v>
      </c>
      <c r="H66" s="14">
        <v>0</v>
      </c>
      <c r="I66" s="14">
        <v>0</v>
      </c>
      <c r="J66" s="9">
        <f t="shared" ref="J66:J72" si="10">SUM(D66:I66)</f>
        <v>5</v>
      </c>
    </row>
    <row r="67" spans="2:10" x14ac:dyDescent="0.25">
      <c r="B67" s="21"/>
      <c r="C67" s="10" t="s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9">
        <f t="shared" si="10"/>
        <v>0</v>
      </c>
    </row>
    <row r="68" spans="2:10" x14ac:dyDescent="0.25">
      <c r="B68" s="21"/>
      <c r="C68" s="10" t="s">
        <v>2</v>
      </c>
      <c r="D68" s="14">
        <v>3</v>
      </c>
      <c r="E68" s="14">
        <v>1</v>
      </c>
      <c r="F68" s="14">
        <v>2</v>
      </c>
      <c r="G68" s="14">
        <v>0</v>
      </c>
      <c r="H68" s="14">
        <v>0</v>
      </c>
      <c r="I68" s="14">
        <v>2</v>
      </c>
      <c r="J68" s="9">
        <f t="shared" si="10"/>
        <v>8</v>
      </c>
    </row>
    <row r="69" spans="2:10" x14ac:dyDescent="0.25">
      <c r="B69" s="21"/>
      <c r="C69" s="10" t="s">
        <v>3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9">
        <f t="shared" si="10"/>
        <v>0</v>
      </c>
    </row>
    <row r="70" spans="2:10" x14ac:dyDescent="0.25">
      <c r="B70" s="21"/>
      <c r="C70" s="10" t="s">
        <v>4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9">
        <f t="shared" si="10"/>
        <v>0</v>
      </c>
    </row>
    <row r="71" spans="2:10" x14ac:dyDescent="0.25">
      <c r="B71" s="21"/>
      <c r="C71" s="10" t="s">
        <v>5</v>
      </c>
      <c r="D71" s="14"/>
      <c r="E71" s="14"/>
      <c r="F71" s="14"/>
      <c r="G71" s="14"/>
      <c r="H71" s="14"/>
      <c r="I71" s="14"/>
      <c r="J71" s="9">
        <f t="shared" si="10"/>
        <v>0</v>
      </c>
    </row>
    <row r="72" spans="2:10" x14ac:dyDescent="0.25">
      <c r="B72" s="22"/>
      <c r="C72" s="7" t="s">
        <v>6</v>
      </c>
      <c r="D72" s="8">
        <f t="shared" ref="D72:I72" si="11">SUM(D66:D71)</f>
        <v>6</v>
      </c>
      <c r="E72" s="8">
        <f t="shared" si="11"/>
        <v>3</v>
      </c>
      <c r="F72" s="8">
        <f t="shared" si="11"/>
        <v>2</v>
      </c>
      <c r="G72" s="8">
        <f t="shared" si="11"/>
        <v>0</v>
      </c>
      <c r="H72" s="8">
        <f t="shared" si="11"/>
        <v>0</v>
      </c>
      <c r="I72" s="8">
        <f t="shared" si="11"/>
        <v>2</v>
      </c>
      <c r="J72" s="8">
        <f t="shared" si="10"/>
        <v>13</v>
      </c>
    </row>
    <row r="75" spans="2:10" x14ac:dyDescent="0.25">
      <c r="D75" s="26" t="s">
        <v>14</v>
      </c>
      <c r="E75" s="25"/>
      <c r="F75" s="4">
        <f>IFERROR(SUM(D83:E83)/J83,"")</f>
        <v>0.96153846153846156</v>
      </c>
      <c r="G75" s="24" t="s">
        <v>15</v>
      </c>
      <c r="H75" s="25"/>
      <c r="I75" s="4">
        <f>IFERROR(SUM(G83:H83)/J83,"")</f>
        <v>0</v>
      </c>
      <c r="J75" s="5"/>
    </row>
    <row r="76" spans="2:10" ht="31.5" x14ac:dyDescent="0.25">
      <c r="D76" s="6" t="s">
        <v>7</v>
      </c>
      <c r="E76" s="6" t="s">
        <v>8</v>
      </c>
      <c r="F76" s="6" t="s">
        <v>9</v>
      </c>
      <c r="G76" s="6" t="s">
        <v>10</v>
      </c>
      <c r="H76" s="6" t="s">
        <v>11</v>
      </c>
      <c r="I76" s="6" t="s">
        <v>12</v>
      </c>
      <c r="J76" s="6" t="s">
        <v>13</v>
      </c>
    </row>
    <row r="77" spans="2:10" x14ac:dyDescent="0.25">
      <c r="B77" s="20">
        <v>42278</v>
      </c>
      <c r="C77" s="10" t="s">
        <v>0</v>
      </c>
      <c r="D77" s="14">
        <v>7</v>
      </c>
      <c r="E77" s="14">
        <v>3</v>
      </c>
      <c r="F77" s="14">
        <v>0</v>
      </c>
      <c r="G77" s="14">
        <v>0</v>
      </c>
      <c r="H77" s="14">
        <v>0</v>
      </c>
      <c r="I77" s="14">
        <v>0</v>
      </c>
      <c r="J77" s="9">
        <f t="shared" ref="J77:J83" si="12">SUM(D77:I77)</f>
        <v>10</v>
      </c>
    </row>
    <row r="78" spans="2:10" x14ac:dyDescent="0.25">
      <c r="B78" s="21"/>
      <c r="C78" s="10" t="s">
        <v>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9">
        <f t="shared" si="12"/>
        <v>0</v>
      </c>
    </row>
    <row r="79" spans="2:10" x14ac:dyDescent="0.25">
      <c r="B79" s="21"/>
      <c r="C79" s="10" t="s">
        <v>2</v>
      </c>
      <c r="D79" s="14">
        <v>12</v>
      </c>
      <c r="E79" s="14">
        <v>3</v>
      </c>
      <c r="F79" s="14">
        <v>1</v>
      </c>
      <c r="G79" s="14">
        <v>0</v>
      </c>
      <c r="H79" s="14">
        <v>0</v>
      </c>
      <c r="I79" s="14">
        <v>0</v>
      </c>
      <c r="J79" s="9">
        <f t="shared" si="12"/>
        <v>16</v>
      </c>
    </row>
    <row r="80" spans="2:10" x14ac:dyDescent="0.25">
      <c r="B80" s="21"/>
      <c r="C80" s="10" t="s">
        <v>3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9">
        <f t="shared" si="12"/>
        <v>0</v>
      </c>
    </row>
    <row r="81" spans="2:10" x14ac:dyDescent="0.25">
      <c r="B81" s="21"/>
      <c r="C81" s="10" t="s">
        <v>4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9">
        <f t="shared" si="12"/>
        <v>0</v>
      </c>
    </row>
    <row r="82" spans="2:10" x14ac:dyDescent="0.25">
      <c r="B82" s="21"/>
      <c r="C82" s="10" t="s">
        <v>5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9">
        <f t="shared" si="12"/>
        <v>0</v>
      </c>
    </row>
    <row r="83" spans="2:10" x14ac:dyDescent="0.25">
      <c r="B83" s="22"/>
      <c r="C83" s="7" t="s">
        <v>6</v>
      </c>
      <c r="D83" s="8">
        <f t="shared" ref="D83:I83" si="13">SUM(D77:D82)</f>
        <v>19</v>
      </c>
      <c r="E83" s="8">
        <f t="shared" si="13"/>
        <v>6</v>
      </c>
      <c r="F83" s="8">
        <f t="shared" si="13"/>
        <v>1</v>
      </c>
      <c r="G83" s="8">
        <f t="shared" si="13"/>
        <v>0</v>
      </c>
      <c r="H83" s="8">
        <f t="shared" si="13"/>
        <v>0</v>
      </c>
      <c r="I83" s="8">
        <f t="shared" si="13"/>
        <v>0</v>
      </c>
      <c r="J83" s="8">
        <f t="shared" si="12"/>
        <v>26</v>
      </c>
    </row>
    <row r="86" spans="2:10" x14ac:dyDescent="0.25">
      <c r="D86" s="26" t="s">
        <v>14</v>
      </c>
      <c r="E86" s="25"/>
      <c r="F86" s="4">
        <f>IFERROR(SUM(D94:E94)/J94,"")</f>
        <v>0.83333333333333337</v>
      </c>
      <c r="G86" s="24" t="s">
        <v>15</v>
      </c>
      <c r="H86" s="25"/>
      <c r="I86" s="4">
        <f>IFERROR(SUM(G94:H94)/J94,"")</f>
        <v>0</v>
      </c>
      <c r="J86" s="5"/>
    </row>
    <row r="87" spans="2:10" ht="31.5" x14ac:dyDescent="0.25">
      <c r="D87" s="6" t="s">
        <v>7</v>
      </c>
      <c r="E87" s="6" t="s">
        <v>8</v>
      </c>
      <c r="F87" s="6" t="s">
        <v>9</v>
      </c>
      <c r="G87" s="6" t="s">
        <v>10</v>
      </c>
      <c r="H87" s="6" t="s">
        <v>11</v>
      </c>
      <c r="I87" s="6" t="s">
        <v>12</v>
      </c>
      <c r="J87" s="6" t="s">
        <v>13</v>
      </c>
    </row>
    <row r="88" spans="2:10" x14ac:dyDescent="0.25">
      <c r="B88" s="20">
        <v>42309</v>
      </c>
      <c r="C88" s="10" t="s">
        <v>0</v>
      </c>
      <c r="D88" s="14">
        <v>8</v>
      </c>
      <c r="E88" s="14">
        <v>1</v>
      </c>
      <c r="F88" s="14">
        <v>0</v>
      </c>
      <c r="G88" s="14">
        <v>0</v>
      </c>
      <c r="H88" s="14">
        <v>0</v>
      </c>
      <c r="I88" s="14">
        <v>0</v>
      </c>
      <c r="J88" s="9">
        <f t="shared" ref="J88:J94" si="14">SUM(D88:I88)</f>
        <v>9</v>
      </c>
    </row>
    <row r="89" spans="2:10" x14ac:dyDescent="0.25">
      <c r="B89" s="21"/>
      <c r="C89" s="10" t="s">
        <v>1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9">
        <f t="shared" si="14"/>
        <v>0</v>
      </c>
    </row>
    <row r="90" spans="2:10" x14ac:dyDescent="0.25">
      <c r="B90" s="21"/>
      <c r="C90" s="10" t="s">
        <v>2</v>
      </c>
      <c r="D90" s="14">
        <v>9</v>
      </c>
      <c r="E90" s="14">
        <v>2</v>
      </c>
      <c r="F90" s="14">
        <v>3</v>
      </c>
      <c r="G90" s="14">
        <v>0</v>
      </c>
      <c r="H90" s="14">
        <v>0</v>
      </c>
      <c r="I90" s="14">
        <v>1</v>
      </c>
      <c r="J90" s="9">
        <f t="shared" si="14"/>
        <v>15</v>
      </c>
    </row>
    <row r="91" spans="2:10" x14ac:dyDescent="0.25">
      <c r="B91" s="21"/>
      <c r="C91" s="10" t="s">
        <v>3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9">
        <f t="shared" si="14"/>
        <v>0</v>
      </c>
    </row>
    <row r="92" spans="2:10" x14ac:dyDescent="0.25">
      <c r="B92" s="21"/>
      <c r="C92" s="10" t="s">
        <v>4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9">
        <f t="shared" si="14"/>
        <v>0</v>
      </c>
    </row>
    <row r="93" spans="2:10" x14ac:dyDescent="0.25">
      <c r="B93" s="21"/>
      <c r="C93" s="10" t="s">
        <v>5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9">
        <f t="shared" si="14"/>
        <v>0</v>
      </c>
    </row>
    <row r="94" spans="2:10" x14ac:dyDescent="0.25">
      <c r="B94" s="22"/>
      <c r="C94" s="7" t="s">
        <v>6</v>
      </c>
      <c r="D94" s="8">
        <f t="shared" ref="D94:I94" si="15">SUM(D88:D93)</f>
        <v>17</v>
      </c>
      <c r="E94" s="8">
        <f t="shared" si="15"/>
        <v>3</v>
      </c>
      <c r="F94" s="8">
        <f t="shared" si="15"/>
        <v>3</v>
      </c>
      <c r="G94" s="8">
        <f t="shared" si="15"/>
        <v>0</v>
      </c>
      <c r="H94" s="8">
        <f t="shared" si="15"/>
        <v>0</v>
      </c>
      <c r="I94" s="8">
        <f t="shared" si="15"/>
        <v>1</v>
      </c>
      <c r="J94" s="8">
        <f t="shared" si="14"/>
        <v>24</v>
      </c>
    </row>
    <row r="97" spans="2:10" x14ac:dyDescent="0.25">
      <c r="D97" s="26" t="s">
        <v>14</v>
      </c>
      <c r="E97" s="25"/>
      <c r="F97" s="4">
        <f>IFERROR(SUM(D105:E105)/J105,"")</f>
        <v>0.87878787878787878</v>
      </c>
      <c r="G97" s="24" t="s">
        <v>15</v>
      </c>
      <c r="H97" s="25"/>
      <c r="I97" s="4">
        <f>IFERROR(SUM(G105:H105)/J105,"")</f>
        <v>3.0303030303030304E-2</v>
      </c>
      <c r="J97" s="5"/>
    </row>
    <row r="98" spans="2:10" ht="31.5" x14ac:dyDescent="0.25">
      <c r="D98" s="6" t="s">
        <v>7</v>
      </c>
      <c r="E98" s="6" t="s">
        <v>8</v>
      </c>
      <c r="F98" s="6" t="s">
        <v>9</v>
      </c>
      <c r="G98" s="6" t="s">
        <v>10</v>
      </c>
      <c r="H98" s="6" t="s">
        <v>11</v>
      </c>
      <c r="I98" s="6" t="s">
        <v>12</v>
      </c>
      <c r="J98" s="6" t="s">
        <v>13</v>
      </c>
    </row>
    <row r="99" spans="2:10" x14ac:dyDescent="0.25">
      <c r="B99" s="20">
        <v>42339</v>
      </c>
      <c r="C99" s="10" t="s">
        <v>0</v>
      </c>
      <c r="D99" s="14">
        <v>10</v>
      </c>
      <c r="E99" s="14">
        <v>3</v>
      </c>
      <c r="F99" s="14">
        <v>0</v>
      </c>
      <c r="G99" s="14">
        <v>0</v>
      </c>
      <c r="H99" s="14">
        <v>0</v>
      </c>
      <c r="I99" s="14">
        <v>0</v>
      </c>
      <c r="J99" s="9">
        <f t="shared" ref="J99:J105" si="16">SUM(D99:I99)</f>
        <v>13</v>
      </c>
    </row>
    <row r="100" spans="2:10" x14ac:dyDescent="0.25">
      <c r="B100" s="21"/>
      <c r="C100" s="10" t="s">
        <v>1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9">
        <f t="shared" si="16"/>
        <v>0</v>
      </c>
    </row>
    <row r="101" spans="2:10" x14ac:dyDescent="0.25">
      <c r="B101" s="21"/>
      <c r="C101" s="10" t="s">
        <v>2</v>
      </c>
      <c r="D101" s="14">
        <v>10</v>
      </c>
      <c r="E101" s="14">
        <v>6</v>
      </c>
      <c r="F101" s="14">
        <v>0</v>
      </c>
      <c r="G101" s="14">
        <v>1</v>
      </c>
      <c r="H101" s="14">
        <v>0</v>
      </c>
      <c r="I101" s="14">
        <v>3</v>
      </c>
      <c r="J101" s="9">
        <f t="shared" si="16"/>
        <v>20</v>
      </c>
    </row>
    <row r="102" spans="2:10" x14ac:dyDescent="0.25">
      <c r="B102" s="21"/>
      <c r="C102" s="10" t="s">
        <v>3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9">
        <f t="shared" si="16"/>
        <v>0</v>
      </c>
    </row>
    <row r="103" spans="2:10" x14ac:dyDescent="0.25">
      <c r="B103" s="21"/>
      <c r="C103" s="10" t="s">
        <v>4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9">
        <f t="shared" si="16"/>
        <v>0</v>
      </c>
    </row>
    <row r="104" spans="2:10" x14ac:dyDescent="0.25">
      <c r="B104" s="21"/>
      <c r="C104" s="10" t="s">
        <v>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9">
        <f t="shared" si="16"/>
        <v>0</v>
      </c>
    </row>
    <row r="105" spans="2:10" x14ac:dyDescent="0.25">
      <c r="B105" s="22"/>
      <c r="C105" s="7" t="s">
        <v>6</v>
      </c>
      <c r="D105" s="8">
        <f t="shared" ref="D105:I105" si="17">SUM(D99:D104)</f>
        <v>20</v>
      </c>
      <c r="E105" s="8">
        <f t="shared" si="17"/>
        <v>9</v>
      </c>
      <c r="F105" s="8">
        <f t="shared" si="17"/>
        <v>0</v>
      </c>
      <c r="G105" s="8">
        <f t="shared" si="17"/>
        <v>1</v>
      </c>
      <c r="H105" s="8">
        <f t="shared" si="17"/>
        <v>0</v>
      </c>
      <c r="I105" s="8">
        <f t="shared" si="17"/>
        <v>3</v>
      </c>
      <c r="J105" s="8">
        <f t="shared" si="16"/>
        <v>33</v>
      </c>
    </row>
    <row r="108" spans="2:10" x14ac:dyDescent="0.25">
      <c r="D108" s="26" t="s">
        <v>14</v>
      </c>
      <c r="E108" s="25"/>
      <c r="F108" s="4">
        <f>IFERROR(SUM(D116:E116)/J116,"")</f>
        <v>0.92592592592592593</v>
      </c>
      <c r="G108" s="24" t="s">
        <v>15</v>
      </c>
      <c r="H108" s="25"/>
      <c r="I108" s="4">
        <f>IFERROR(SUM(G116:H116)/J116,"")</f>
        <v>0</v>
      </c>
      <c r="J108" s="5"/>
    </row>
    <row r="109" spans="2:10" ht="31.5" x14ac:dyDescent="0.25">
      <c r="D109" s="6" t="s">
        <v>7</v>
      </c>
      <c r="E109" s="6" t="s">
        <v>8</v>
      </c>
      <c r="F109" s="6" t="s">
        <v>9</v>
      </c>
      <c r="G109" s="6" t="s">
        <v>10</v>
      </c>
      <c r="H109" s="6" t="s">
        <v>11</v>
      </c>
      <c r="I109" s="6" t="s">
        <v>12</v>
      </c>
      <c r="J109" s="6" t="s">
        <v>13</v>
      </c>
    </row>
    <row r="110" spans="2:10" x14ac:dyDescent="0.25">
      <c r="B110" s="20">
        <v>42370</v>
      </c>
      <c r="C110" s="10" t="s">
        <v>0</v>
      </c>
      <c r="D110" s="14">
        <v>18</v>
      </c>
      <c r="E110" s="14">
        <v>1</v>
      </c>
      <c r="F110" s="14">
        <v>1</v>
      </c>
      <c r="G110" s="14">
        <v>0</v>
      </c>
      <c r="H110" s="14">
        <v>0</v>
      </c>
      <c r="I110" s="14">
        <v>0</v>
      </c>
      <c r="J110" s="9">
        <f t="shared" ref="J110:J116" si="18">SUM(D110:I110)</f>
        <v>20</v>
      </c>
    </row>
    <row r="111" spans="2:10" x14ac:dyDescent="0.25">
      <c r="B111" s="21"/>
      <c r="C111" s="10" t="s">
        <v>1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9">
        <f t="shared" si="18"/>
        <v>0</v>
      </c>
    </row>
    <row r="112" spans="2:10" x14ac:dyDescent="0.25">
      <c r="B112" s="21"/>
      <c r="C112" s="10" t="s">
        <v>2</v>
      </c>
      <c r="D112" s="14">
        <v>4</v>
      </c>
      <c r="E112" s="14">
        <v>2</v>
      </c>
      <c r="F112" s="14">
        <v>0</v>
      </c>
      <c r="G112" s="14">
        <v>0</v>
      </c>
      <c r="H112" s="14">
        <v>0</v>
      </c>
      <c r="I112" s="14">
        <v>1</v>
      </c>
      <c r="J112" s="9">
        <f t="shared" si="18"/>
        <v>7</v>
      </c>
    </row>
    <row r="113" spans="2:10" x14ac:dyDescent="0.25">
      <c r="B113" s="21"/>
      <c r="C113" s="10" t="s">
        <v>3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9">
        <f t="shared" si="18"/>
        <v>0</v>
      </c>
    </row>
    <row r="114" spans="2:10" x14ac:dyDescent="0.25">
      <c r="B114" s="21"/>
      <c r="C114" s="10" t="s">
        <v>4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9">
        <f t="shared" si="18"/>
        <v>0</v>
      </c>
    </row>
    <row r="115" spans="2:10" x14ac:dyDescent="0.25">
      <c r="B115" s="21"/>
      <c r="C115" s="10" t="s">
        <v>5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9">
        <f t="shared" si="18"/>
        <v>0</v>
      </c>
    </row>
    <row r="116" spans="2:10" x14ac:dyDescent="0.25">
      <c r="B116" s="22"/>
      <c r="C116" s="7" t="s">
        <v>6</v>
      </c>
      <c r="D116" s="8">
        <f t="shared" ref="D116:I116" si="19">SUM(D110:D115)</f>
        <v>22</v>
      </c>
      <c r="E116" s="8">
        <f t="shared" si="19"/>
        <v>3</v>
      </c>
      <c r="F116" s="8">
        <f t="shared" si="19"/>
        <v>1</v>
      </c>
      <c r="G116" s="8">
        <f t="shared" si="19"/>
        <v>0</v>
      </c>
      <c r="H116" s="8">
        <f t="shared" si="19"/>
        <v>0</v>
      </c>
      <c r="I116" s="8">
        <f t="shared" si="19"/>
        <v>1</v>
      </c>
      <c r="J116" s="8">
        <f t="shared" si="18"/>
        <v>27</v>
      </c>
    </row>
    <row r="119" spans="2:10" x14ac:dyDescent="0.25">
      <c r="D119" s="26" t="s">
        <v>14</v>
      </c>
      <c r="E119" s="25"/>
      <c r="F119" s="4">
        <f>IFERROR(SUM(D127:E127)/J127,"")</f>
        <v>0.93478260869565222</v>
      </c>
      <c r="G119" s="24" t="s">
        <v>15</v>
      </c>
      <c r="H119" s="25"/>
      <c r="I119" s="4">
        <f>IFERROR(SUM(G127:H127)/J127,"")</f>
        <v>2.1739130434782608E-2</v>
      </c>
      <c r="J119" s="5"/>
    </row>
    <row r="120" spans="2:10" ht="31.5" x14ac:dyDescent="0.25">
      <c r="D120" s="6" t="s">
        <v>7</v>
      </c>
      <c r="E120" s="6" t="s">
        <v>8</v>
      </c>
      <c r="F120" s="6" t="s">
        <v>9</v>
      </c>
      <c r="G120" s="6" t="s">
        <v>10</v>
      </c>
      <c r="H120" s="6" t="s">
        <v>11</v>
      </c>
      <c r="I120" s="6" t="s">
        <v>12</v>
      </c>
      <c r="J120" s="6" t="s">
        <v>13</v>
      </c>
    </row>
    <row r="121" spans="2:10" x14ac:dyDescent="0.25">
      <c r="B121" s="20">
        <v>42401</v>
      </c>
      <c r="C121" s="10" t="s">
        <v>0</v>
      </c>
      <c r="D121" s="14">
        <v>34</v>
      </c>
      <c r="E121" s="14">
        <v>3</v>
      </c>
      <c r="F121" s="14">
        <v>1</v>
      </c>
      <c r="G121" s="14">
        <v>0</v>
      </c>
      <c r="H121" s="14">
        <v>1</v>
      </c>
      <c r="I121" s="14">
        <v>0</v>
      </c>
      <c r="J121" s="9">
        <f t="shared" ref="J121:J127" si="20">SUM(D121:I121)</f>
        <v>39</v>
      </c>
    </row>
    <row r="122" spans="2:10" x14ac:dyDescent="0.25">
      <c r="B122" s="21"/>
      <c r="C122" s="10" t="s">
        <v>1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9">
        <f t="shared" si="20"/>
        <v>0</v>
      </c>
    </row>
    <row r="123" spans="2:10" x14ac:dyDescent="0.25">
      <c r="B123" s="21"/>
      <c r="C123" s="10" t="s">
        <v>2</v>
      </c>
      <c r="D123" s="14">
        <v>4</v>
      </c>
      <c r="E123" s="14">
        <v>2</v>
      </c>
      <c r="F123" s="14">
        <v>1</v>
      </c>
      <c r="G123" s="14">
        <v>0</v>
      </c>
      <c r="H123" s="14">
        <v>0</v>
      </c>
      <c r="I123" s="14">
        <v>0</v>
      </c>
      <c r="J123" s="9">
        <f t="shared" si="20"/>
        <v>7</v>
      </c>
    </row>
    <row r="124" spans="2:10" x14ac:dyDescent="0.25">
      <c r="B124" s="21"/>
      <c r="C124" s="10" t="s">
        <v>3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9">
        <f t="shared" si="20"/>
        <v>0</v>
      </c>
    </row>
    <row r="125" spans="2:10" x14ac:dyDescent="0.25">
      <c r="B125" s="21"/>
      <c r="C125" s="10" t="s">
        <v>4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9">
        <f t="shared" si="20"/>
        <v>0</v>
      </c>
    </row>
    <row r="126" spans="2:10" x14ac:dyDescent="0.25">
      <c r="B126" s="21"/>
      <c r="C126" s="10" t="s">
        <v>5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9">
        <f t="shared" si="20"/>
        <v>0</v>
      </c>
    </row>
    <row r="127" spans="2:10" x14ac:dyDescent="0.25">
      <c r="B127" s="22"/>
      <c r="C127" s="7" t="s">
        <v>6</v>
      </c>
      <c r="D127" s="8">
        <f t="shared" ref="D127:I127" si="21">SUM(D121:D126)</f>
        <v>38</v>
      </c>
      <c r="E127" s="8">
        <f t="shared" si="21"/>
        <v>5</v>
      </c>
      <c r="F127" s="8">
        <f t="shared" si="21"/>
        <v>2</v>
      </c>
      <c r="G127" s="8">
        <f t="shared" si="21"/>
        <v>0</v>
      </c>
      <c r="H127" s="8">
        <f t="shared" si="21"/>
        <v>1</v>
      </c>
      <c r="I127" s="8">
        <f t="shared" si="21"/>
        <v>0</v>
      </c>
      <c r="J127" s="8">
        <f t="shared" si="20"/>
        <v>46</v>
      </c>
    </row>
    <row r="130" spans="2:10" x14ac:dyDescent="0.25">
      <c r="D130" s="26" t="s">
        <v>14</v>
      </c>
      <c r="E130" s="25"/>
      <c r="F130" s="4">
        <f>IFERROR(SUM(D138:E138)/J138,"")</f>
        <v>0.75757575757575757</v>
      </c>
      <c r="G130" s="24" t="s">
        <v>15</v>
      </c>
      <c r="H130" s="25"/>
      <c r="I130" s="4">
        <f>IFERROR(SUM(G138:H138)/J138,"")</f>
        <v>9.0909090909090912E-2</v>
      </c>
      <c r="J130" s="5"/>
    </row>
    <row r="131" spans="2:10" ht="31.5" x14ac:dyDescent="0.25">
      <c r="D131" s="6" t="s">
        <v>7</v>
      </c>
      <c r="E131" s="6" t="s">
        <v>8</v>
      </c>
      <c r="F131" s="6" t="s">
        <v>9</v>
      </c>
      <c r="G131" s="6" t="s">
        <v>10</v>
      </c>
      <c r="H131" s="6" t="s">
        <v>11</v>
      </c>
      <c r="I131" s="6" t="s">
        <v>12</v>
      </c>
      <c r="J131" s="6" t="s">
        <v>13</v>
      </c>
    </row>
    <row r="132" spans="2:10" x14ac:dyDescent="0.25">
      <c r="B132" s="20">
        <v>42430</v>
      </c>
      <c r="C132" s="10" t="s">
        <v>0</v>
      </c>
      <c r="D132" s="14">
        <v>13</v>
      </c>
      <c r="E132" s="14">
        <v>1</v>
      </c>
      <c r="F132" s="14">
        <v>1</v>
      </c>
      <c r="G132" s="14">
        <v>2</v>
      </c>
      <c r="H132" s="14">
        <v>0</v>
      </c>
      <c r="I132" s="14">
        <v>0</v>
      </c>
      <c r="J132" s="9">
        <f t="shared" ref="J132:J138" si="22">SUM(D132:I132)</f>
        <v>17</v>
      </c>
    </row>
    <row r="133" spans="2:10" x14ac:dyDescent="0.25">
      <c r="B133" s="21"/>
      <c r="C133" s="10" t="s">
        <v>1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9">
        <f t="shared" si="22"/>
        <v>0</v>
      </c>
    </row>
    <row r="134" spans="2:10" x14ac:dyDescent="0.25">
      <c r="B134" s="21"/>
      <c r="C134" s="10" t="s">
        <v>2</v>
      </c>
      <c r="D134" s="14">
        <v>9</v>
      </c>
      <c r="E134" s="14">
        <v>2</v>
      </c>
      <c r="F134" s="14">
        <v>3</v>
      </c>
      <c r="G134" s="14">
        <v>0</v>
      </c>
      <c r="H134" s="14">
        <v>1</v>
      </c>
      <c r="I134" s="14">
        <v>1</v>
      </c>
      <c r="J134" s="9">
        <f t="shared" si="22"/>
        <v>16</v>
      </c>
    </row>
    <row r="135" spans="2:10" x14ac:dyDescent="0.25">
      <c r="B135" s="21"/>
      <c r="C135" s="10" t="s">
        <v>3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9">
        <f t="shared" si="22"/>
        <v>0</v>
      </c>
    </row>
    <row r="136" spans="2:10" x14ac:dyDescent="0.25">
      <c r="B136" s="21"/>
      <c r="C136" s="10" t="s">
        <v>4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9">
        <f t="shared" si="22"/>
        <v>0</v>
      </c>
    </row>
    <row r="137" spans="2:10" x14ac:dyDescent="0.25">
      <c r="B137" s="21"/>
      <c r="C137" s="10" t="s">
        <v>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9">
        <f t="shared" si="22"/>
        <v>0</v>
      </c>
    </row>
    <row r="138" spans="2:10" x14ac:dyDescent="0.25">
      <c r="B138" s="22"/>
      <c r="C138" s="7" t="s">
        <v>6</v>
      </c>
      <c r="D138" s="8">
        <f t="shared" ref="D138:I138" si="23">SUM(D132:D137)</f>
        <v>22</v>
      </c>
      <c r="E138" s="8">
        <f t="shared" si="23"/>
        <v>3</v>
      </c>
      <c r="F138" s="8">
        <f t="shared" si="23"/>
        <v>4</v>
      </c>
      <c r="G138" s="8">
        <f t="shared" si="23"/>
        <v>2</v>
      </c>
      <c r="H138" s="8">
        <f t="shared" si="23"/>
        <v>1</v>
      </c>
      <c r="I138" s="8">
        <f t="shared" si="23"/>
        <v>1</v>
      </c>
      <c r="J138" s="8">
        <f t="shared" si="22"/>
        <v>33</v>
      </c>
    </row>
  </sheetData>
  <mergeCells count="36">
    <mergeCell ref="B132:B138"/>
    <mergeCell ref="D97:E97"/>
    <mergeCell ref="G97:H97"/>
    <mergeCell ref="B99:B105"/>
    <mergeCell ref="D108:E108"/>
    <mergeCell ref="G108:H108"/>
    <mergeCell ref="B110:B116"/>
    <mergeCell ref="D119:E119"/>
    <mergeCell ref="G119:H119"/>
    <mergeCell ref="B121:B127"/>
    <mergeCell ref="D130:E130"/>
    <mergeCell ref="G130:H130"/>
    <mergeCell ref="B88:B94"/>
    <mergeCell ref="D53:E53"/>
    <mergeCell ref="G53:H53"/>
    <mergeCell ref="B55:B61"/>
    <mergeCell ref="D64:E64"/>
    <mergeCell ref="G64:H64"/>
    <mergeCell ref="B66:B72"/>
    <mergeCell ref="D75:E75"/>
    <mergeCell ref="G75:H75"/>
    <mergeCell ref="B77:B83"/>
    <mergeCell ref="D86:E86"/>
    <mergeCell ref="G86:H86"/>
    <mergeCell ref="B44:B50"/>
    <mergeCell ref="D9:E9"/>
    <mergeCell ref="G9:H9"/>
    <mergeCell ref="B11:B17"/>
    <mergeCell ref="D20:E20"/>
    <mergeCell ref="G20:H20"/>
    <mergeCell ref="B22:B28"/>
    <mergeCell ref="D31:E31"/>
    <mergeCell ref="G31:H31"/>
    <mergeCell ref="B33:B39"/>
    <mergeCell ref="D42:E42"/>
    <mergeCell ref="G42:H42"/>
  </mergeCells>
  <conditionalFormatting sqref="B4:B6">
    <cfRule type="iconSet" priority="1">
      <iconSet iconSet="3Arrows" showValue="0">
        <cfvo type="percent" val="0"/>
        <cfvo type="percent" val="33"/>
        <cfvo type="percent" val="67"/>
      </iconSet>
    </cfRule>
  </conditionalFormatting>
  <conditionalFormatting sqref="F20">
    <cfRule type="iconSet" priority="12">
      <iconSet iconSet="3Arrows">
        <cfvo type="percent" val="0"/>
        <cfvo type="formula" val="$F$9"/>
        <cfvo type="formula" val="$F$9" gte="0"/>
      </iconSet>
    </cfRule>
  </conditionalFormatting>
  <conditionalFormatting sqref="F31">
    <cfRule type="iconSet" priority="11">
      <iconSet iconSet="3Arrows">
        <cfvo type="percent" val="0"/>
        <cfvo type="formula" val="$F$20"/>
        <cfvo type="formula" val="$F$20" gte="0"/>
      </iconSet>
    </cfRule>
  </conditionalFormatting>
  <conditionalFormatting sqref="F42">
    <cfRule type="iconSet" priority="10">
      <iconSet iconSet="3Arrows">
        <cfvo type="percent" val="0"/>
        <cfvo type="formula" val="$F$31"/>
        <cfvo type="formula" val="$F$31" gte="0"/>
      </iconSet>
    </cfRule>
  </conditionalFormatting>
  <conditionalFormatting sqref="F53">
    <cfRule type="iconSet" priority="9">
      <iconSet iconSet="3Arrows">
        <cfvo type="percent" val="0"/>
        <cfvo type="formula" val="$F$42"/>
        <cfvo type="formula" val="$F$42" gte="0"/>
      </iconSet>
    </cfRule>
  </conditionalFormatting>
  <conditionalFormatting sqref="F64">
    <cfRule type="iconSet" priority="8">
      <iconSet iconSet="3Arrows">
        <cfvo type="percent" val="0"/>
        <cfvo type="formula" val="$F$53"/>
        <cfvo type="formula" val="$F$53" gte="0"/>
      </iconSet>
    </cfRule>
  </conditionalFormatting>
  <conditionalFormatting sqref="F75">
    <cfRule type="iconSet" priority="7">
      <iconSet iconSet="3Arrows">
        <cfvo type="percent" val="0"/>
        <cfvo type="formula" val="$F$64"/>
        <cfvo type="formula" val="$F$64" gte="0"/>
      </iconSet>
    </cfRule>
  </conditionalFormatting>
  <conditionalFormatting sqref="F86">
    <cfRule type="iconSet" priority="6">
      <iconSet iconSet="3Arrows">
        <cfvo type="percent" val="0"/>
        <cfvo type="formula" val="$F$75"/>
        <cfvo type="formula" val="$F$75" gte="0"/>
      </iconSet>
    </cfRule>
  </conditionalFormatting>
  <conditionalFormatting sqref="F97">
    <cfRule type="iconSet" priority="5">
      <iconSet iconSet="3Arrows">
        <cfvo type="percent" val="0"/>
        <cfvo type="formula" val="$F$86"/>
        <cfvo type="formula" val="$F$86" gte="0"/>
      </iconSet>
    </cfRule>
  </conditionalFormatting>
  <conditionalFormatting sqref="F108">
    <cfRule type="iconSet" priority="4">
      <iconSet iconSet="3Arrows">
        <cfvo type="percent" val="0"/>
        <cfvo type="formula" val="$F$97"/>
        <cfvo type="formula" val="$F$97" gte="0"/>
      </iconSet>
    </cfRule>
  </conditionalFormatting>
  <conditionalFormatting sqref="F119">
    <cfRule type="iconSet" priority="3">
      <iconSet iconSet="3Arrows">
        <cfvo type="percent" val="0"/>
        <cfvo type="formula" val="$F$108"/>
        <cfvo type="formula" val="$F$108" gte="0"/>
      </iconSet>
    </cfRule>
  </conditionalFormatting>
  <conditionalFormatting sqref="F130">
    <cfRule type="iconSet" priority="2">
      <iconSet iconSet="3Arrows">
        <cfvo type="percent" val="0"/>
        <cfvo type="formula" val="$F$119"/>
        <cfvo type="formula" val="$F$119" gte="0"/>
      </iconSet>
    </cfRule>
  </conditionalFormatting>
  <dataValidations count="1">
    <dataValidation type="whole" errorStyle="warning" allowBlank="1" showInputMessage="1" showErrorMessage="1" errorTitle="Error" error="Please enter a whole numerical value" sqref="D11:I16 D22:I27 D33:I38 D44:I49 D55:I60 D66:I71 D77:I82 D88:I93 D99:I104 D110:I115 D121:I126 D132:I137" xr:uid="{00000000-0002-0000-0200-000000000000}">
      <formula1>0</formula1>
      <formula2>999999</formula2>
    </dataValidation>
  </dataValidations>
  <pageMargins left="0.7" right="0.7" top="0.75" bottom="0.75" header="0.3" footer="0.3"/>
  <pageSetup paperSize="9" scale="58" orientation="landscape" r:id="rId1"/>
  <rowBreaks count="2" manualBreakCount="2">
    <brk id="50" max="16" man="1"/>
    <brk id="9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702C15DD-3AE1-4079-B344-4569FD579822}">
            <x14:iconSet iconSet="3Arrows">
              <x14:cfvo type="percent">
                <xm:f>0</xm:f>
              </x14:cfvo>
              <x14:cfvo type="formula">
                <xm:f>'Apr 2016-Mar 2017'!$F$130+'Dec 2014-Mar 2015'!$A$35</xm:f>
              </x14:cfvo>
              <x14:cfvo type="formula" gte="0">
                <xm:f>'Apr 2016-Mar 2017'!$F$130</xm:f>
              </x14:cfvo>
            </x14:iconSet>
          </x14:cfRule>
          <xm:sqref>F9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38"/>
  <sheetViews>
    <sheetView showGridLines="0" topLeftCell="A108" zoomScale="80" zoomScaleNormal="80" workbookViewId="0">
      <selection activeCell="G141" sqref="G141"/>
    </sheetView>
  </sheetViews>
  <sheetFormatPr defaultRowHeight="15.75" x14ac:dyDescent="0.25"/>
  <cols>
    <col min="1" max="1" width="4.25" style="1" customWidth="1"/>
    <col min="2" max="2" width="10.125" style="1" customWidth="1"/>
    <col min="3" max="3" width="24.25" style="1" customWidth="1"/>
    <col min="4" max="10" width="15.625" style="1" customWidth="1"/>
    <col min="11" max="11" width="4.625" style="1" customWidth="1"/>
    <col min="12" max="16384" width="9" style="1"/>
  </cols>
  <sheetData>
    <row r="2" spans="2:10" ht="23.25" x14ac:dyDescent="0.35">
      <c r="B2" s="11" t="s">
        <v>38</v>
      </c>
    </row>
    <row r="4" spans="2:10" x14ac:dyDescent="0.25">
      <c r="B4" s="19">
        <v>1</v>
      </c>
      <c r="C4" s="1" t="s">
        <v>33</v>
      </c>
    </row>
    <row r="5" spans="2:10" x14ac:dyDescent="0.25">
      <c r="B5" s="19">
        <v>0</v>
      </c>
      <c r="C5" s="1" t="s">
        <v>34</v>
      </c>
    </row>
    <row r="6" spans="2:10" x14ac:dyDescent="0.25">
      <c r="B6" s="19">
        <v>-1</v>
      </c>
      <c r="C6" s="1" t="s">
        <v>35</v>
      </c>
    </row>
    <row r="9" spans="2:10" x14ac:dyDescent="0.25">
      <c r="D9" s="26" t="s">
        <v>14</v>
      </c>
      <c r="E9" s="25"/>
      <c r="F9" s="4">
        <f>IFERROR(SUM(D17:E17)/J17,"")</f>
        <v>0.90625</v>
      </c>
      <c r="G9" s="24" t="s">
        <v>15</v>
      </c>
      <c r="H9" s="25"/>
      <c r="I9" s="4">
        <f>IFERROR(SUM(G17:H17)/J17,"")</f>
        <v>0</v>
      </c>
    </row>
    <row r="10" spans="2:10" ht="31.5" x14ac:dyDescent="0.25"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</row>
    <row r="11" spans="2:10" x14ac:dyDescent="0.25">
      <c r="B11" s="20">
        <v>42461</v>
      </c>
      <c r="C11" s="10" t="s">
        <v>0</v>
      </c>
      <c r="D11" s="14">
        <v>17</v>
      </c>
      <c r="E11" s="14">
        <v>1</v>
      </c>
      <c r="F11" s="14">
        <v>0</v>
      </c>
      <c r="G11" s="14">
        <v>0</v>
      </c>
      <c r="H11" s="14">
        <v>0</v>
      </c>
      <c r="I11" s="14">
        <v>0</v>
      </c>
      <c r="J11" s="9">
        <f t="shared" ref="J11:J17" si="0">SUM(D11:I11)</f>
        <v>18</v>
      </c>
    </row>
    <row r="12" spans="2:10" x14ac:dyDescent="0.25">
      <c r="B12" s="21"/>
      <c r="C12" s="10" t="s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9">
        <f t="shared" si="0"/>
        <v>0</v>
      </c>
    </row>
    <row r="13" spans="2:10" x14ac:dyDescent="0.25">
      <c r="B13" s="21"/>
      <c r="C13" s="10" t="s">
        <v>2</v>
      </c>
      <c r="D13" s="14">
        <v>10</v>
      </c>
      <c r="E13" s="14">
        <v>1</v>
      </c>
      <c r="F13" s="14">
        <v>0</v>
      </c>
      <c r="G13" s="14">
        <v>0</v>
      </c>
      <c r="H13" s="14">
        <v>0</v>
      </c>
      <c r="I13" s="14">
        <v>3</v>
      </c>
      <c r="J13" s="9">
        <f t="shared" si="0"/>
        <v>14</v>
      </c>
    </row>
    <row r="14" spans="2:10" x14ac:dyDescent="0.25">
      <c r="B14" s="21"/>
      <c r="C14" s="10" t="s">
        <v>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9">
        <f t="shared" si="0"/>
        <v>0</v>
      </c>
    </row>
    <row r="15" spans="2:10" x14ac:dyDescent="0.25">
      <c r="B15" s="21"/>
      <c r="C15" s="10" t="s">
        <v>4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9">
        <f t="shared" si="0"/>
        <v>0</v>
      </c>
    </row>
    <row r="16" spans="2:10" x14ac:dyDescent="0.25">
      <c r="B16" s="21"/>
      <c r="C16" s="10" t="s">
        <v>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9">
        <f t="shared" si="0"/>
        <v>0</v>
      </c>
    </row>
    <row r="17" spans="2:10" x14ac:dyDescent="0.25">
      <c r="B17" s="22"/>
      <c r="C17" s="7" t="s">
        <v>6</v>
      </c>
      <c r="D17" s="8">
        <f t="shared" ref="D17:I17" si="1">SUM(D11:D16)</f>
        <v>27</v>
      </c>
      <c r="E17" s="8">
        <f t="shared" si="1"/>
        <v>2</v>
      </c>
      <c r="F17" s="8">
        <f t="shared" si="1"/>
        <v>0</v>
      </c>
      <c r="G17" s="8">
        <f t="shared" si="1"/>
        <v>0</v>
      </c>
      <c r="H17" s="8">
        <f t="shared" si="1"/>
        <v>0</v>
      </c>
      <c r="I17" s="8">
        <f t="shared" si="1"/>
        <v>3</v>
      </c>
      <c r="J17" s="8">
        <f t="shared" si="0"/>
        <v>32</v>
      </c>
    </row>
    <row r="20" spans="2:10" x14ac:dyDescent="0.25">
      <c r="D20" s="26" t="s">
        <v>14</v>
      </c>
      <c r="E20" s="25"/>
      <c r="F20" s="4">
        <f>IFERROR(SUM(D28:E28)/J28,"")</f>
        <v>0.94444444444444442</v>
      </c>
      <c r="G20" s="24" t="s">
        <v>15</v>
      </c>
      <c r="H20" s="25"/>
      <c r="I20" s="4">
        <f>IFERROR(SUM(G28:H28)/J28,"")</f>
        <v>0</v>
      </c>
      <c r="J20" s="5"/>
    </row>
    <row r="21" spans="2:10" ht="31.5" x14ac:dyDescent="0.25">
      <c r="D21" s="6" t="s">
        <v>7</v>
      </c>
      <c r="E21" s="6" t="s">
        <v>8</v>
      </c>
      <c r="F21" s="6" t="s">
        <v>9</v>
      </c>
      <c r="G21" s="6" t="s">
        <v>10</v>
      </c>
      <c r="H21" s="6" t="s">
        <v>11</v>
      </c>
      <c r="I21" s="6" t="s">
        <v>12</v>
      </c>
      <c r="J21" s="6" t="s">
        <v>13</v>
      </c>
    </row>
    <row r="22" spans="2:10" x14ac:dyDescent="0.25">
      <c r="B22" s="20">
        <v>42491</v>
      </c>
      <c r="C22" s="10" t="s">
        <v>0</v>
      </c>
      <c r="D22" s="14">
        <v>9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9">
        <f t="shared" ref="J22:J28" si="2">SUM(D22:I22)</f>
        <v>9</v>
      </c>
    </row>
    <row r="23" spans="2:10" x14ac:dyDescent="0.25">
      <c r="B23" s="21"/>
      <c r="C23" s="10" t="s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9">
        <f t="shared" si="2"/>
        <v>0</v>
      </c>
    </row>
    <row r="24" spans="2:10" x14ac:dyDescent="0.25">
      <c r="B24" s="21"/>
      <c r="C24" s="10" t="s">
        <v>2</v>
      </c>
      <c r="D24" s="14">
        <v>6</v>
      </c>
      <c r="E24" s="14">
        <v>2</v>
      </c>
      <c r="F24" s="14">
        <v>0</v>
      </c>
      <c r="G24" s="14">
        <v>0</v>
      </c>
      <c r="H24" s="14">
        <v>0</v>
      </c>
      <c r="I24" s="14">
        <v>1</v>
      </c>
      <c r="J24" s="9">
        <f t="shared" si="2"/>
        <v>9</v>
      </c>
    </row>
    <row r="25" spans="2:10" x14ac:dyDescent="0.25">
      <c r="B25" s="21"/>
      <c r="C25" s="10" t="s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9">
        <f t="shared" si="2"/>
        <v>0</v>
      </c>
    </row>
    <row r="26" spans="2:10" x14ac:dyDescent="0.25">
      <c r="B26" s="21"/>
      <c r="C26" s="10" t="s">
        <v>4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9">
        <f t="shared" si="2"/>
        <v>0</v>
      </c>
    </row>
    <row r="27" spans="2:10" x14ac:dyDescent="0.25">
      <c r="B27" s="21"/>
      <c r="C27" s="10" t="s">
        <v>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9">
        <f t="shared" si="2"/>
        <v>0</v>
      </c>
    </row>
    <row r="28" spans="2:10" x14ac:dyDescent="0.25">
      <c r="B28" s="22"/>
      <c r="C28" s="7" t="s">
        <v>6</v>
      </c>
      <c r="D28" s="8">
        <f t="shared" ref="D28:I28" si="3">SUM(D22:D27)</f>
        <v>15</v>
      </c>
      <c r="E28" s="8">
        <f t="shared" si="3"/>
        <v>2</v>
      </c>
      <c r="F28" s="8">
        <f t="shared" si="3"/>
        <v>0</v>
      </c>
      <c r="G28" s="8">
        <f t="shared" si="3"/>
        <v>0</v>
      </c>
      <c r="H28" s="8">
        <f t="shared" si="3"/>
        <v>0</v>
      </c>
      <c r="I28" s="8">
        <f t="shared" si="3"/>
        <v>1</v>
      </c>
      <c r="J28" s="8">
        <f t="shared" si="2"/>
        <v>18</v>
      </c>
    </row>
    <row r="31" spans="2:10" x14ac:dyDescent="0.25">
      <c r="D31" s="26" t="s">
        <v>14</v>
      </c>
      <c r="E31" s="25"/>
      <c r="F31" s="4">
        <f>IFERROR(SUM(D39:E39)/J39,"")</f>
        <v>0.8571428571428571</v>
      </c>
      <c r="G31" s="24" t="s">
        <v>15</v>
      </c>
      <c r="H31" s="25"/>
      <c r="I31" s="4">
        <f>IFERROR(SUM(G39:H39)/J39,"")</f>
        <v>9.5238095238095233E-2</v>
      </c>
      <c r="J31" s="5"/>
    </row>
    <row r="32" spans="2:10" ht="31.5" x14ac:dyDescent="0.25">
      <c r="D32" s="6" t="s">
        <v>7</v>
      </c>
      <c r="E32" s="6" t="s">
        <v>8</v>
      </c>
      <c r="F32" s="6" t="s">
        <v>9</v>
      </c>
      <c r="G32" s="6" t="s">
        <v>10</v>
      </c>
      <c r="H32" s="6" t="s">
        <v>11</v>
      </c>
      <c r="I32" s="6" t="s">
        <v>12</v>
      </c>
      <c r="J32" s="6" t="s">
        <v>13</v>
      </c>
    </row>
    <row r="33" spans="2:10" x14ac:dyDescent="0.25">
      <c r="B33" s="20">
        <v>42522</v>
      </c>
      <c r="C33" s="10" t="s">
        <v>0</v>
      </c>
      <c r="D33" s="14">
        <v>5</v>
      </c>
      <c r="E33" s="14">
        <v>0</v>
      </c>
      <c r="F33" s="14">
        <v>0</v>
      </c>
      <c r="G33" s="14">
        <v>0</v>
      </c>
      <c r="H33" s="14">
        <v>2</v>
      </c>
      <c r="I33" s="14">
        <v>0</v>
      </c>
      <c r="J33" s="9">
        <f t="shared" ref="J33:J39" si="4">SUM(D33:I33)</f>
        <v>7</v>
      </c>
    </row>
    <row r="34" spans="2:10" x14ac:dyDescent="0.25">
      <c r="B34" s="21"/>
      <c r="C34" s="10" t="s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9">
        <f t="shared" si="4"/>
        <v>0</v>
      </c>
    </row>
    <row r="35" spans="2:10" x14ac:dyDescent="0.25">
      <c r="B35" s="21"/>
      <c r="C35" s="10" t="s">
        <v>2</v>
      </c>
      <c r="D35" s="14">
        <v>11</v>
      </c>
      <c r="E35" s="14">
        <v>2</v>
      </c>
      <c r="F35" s="14">
        <v>0</v>
      </c>
      <c r="G35" s="14">
        <v>0</v>
      </c>
      <c r="H35" s="14">
        <v>0</v>
      </c>
      <c r="I35" s="14">
        <v>1</v>
      </c>
      <c r="J35" s="9">
        <f t="shared" si="4"/>
        <v>14</v>
      </c>
    </row>
    <row r="36" spans="2:10" x14ac:dyDescent="0.25">
      <c r="B36" s="21"/>
      <c r="C36" s="10" t="s">
        <v>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9">
        <f t="shared" si="4"/>
        <v>0</v>
      </c>
    </row>
    <row r="37" spans="2:10" x14ac:dyDescent="0.25">
      <c r="B37" s="21"/>
      <c r="C37" s="10" t="s">
        <v>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9">
        <f t="shared" si="4"/>
        <v>0</v>
      </c>
    </row>
    <row r="38" spans="2:10" x14ac:dyDescent="0.25">
      <c r="B38" s="21"/>
      <c r="C38" s="10" t="s">
        <v>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9">
        <f t="shared" si="4"/>
        <v>0</v>
      </c>
    </row>
    <row r="39" spans="2:10" x14ac:dyDescent="0.25">
      <c r="B39" s="22"/>
      <c r="C39" s="7" t="s">
        <v>6</v>
      </c>
      <c r="D39" s="8">
        <f t="shared" ref="D39:I39" si="5">SUM(D33:D38)</f>
        <v>16</v>
      </c>
      <c r="E39" s="8">
        <f t="shared" si="5"/>
        <v>2</v>
      </c>
      <c r="F39" s="8">
        <f t="shared" si="5"/>
        <v>0</v>
      </c>
      <c r="G39" s="8">
        <f t="shared" si="5"/>
        <v>0</v>
      </c>
      <c r="H39" s="8">
        <f t="shared" si="5"/>
        <v>2</v>
      </c>
      <c r="I39" s="8">
        <f t="shared" si="5"/>
        <v>1</v>
      </c>
      <c r="J39" s="8">
        <f t="shared" si="4"/>
        <v>21</v>
      </c>
    </row>
    <row r="42" spans="2:10" x14ac:dyDescent="0.25">
      <c r="D42" s="26" t="s">
        <v>14</v>
      </c>
      <c r="E42" s="25"/>
      <c r="F42" s="4">
        <f>IFERROR(SUM(D50:E50)/J50,"")</f>
        <v>1</v>
      </c>
      <c r="G42" s="24" t="s">
        <v>15</v>
      </c>
      <c r="H42" s="25"/>
      <c r="I42" s="4">
        <f>IFERROR(SUM(G50:H50)/J50,"")</f>
        <v>0</v>
      </c>
      <c r="J42" s="5"/>
    </row>
    <row r="43" spans="2:10" ht="31.5" x14ac:dyDescent="0.25">
      <c r="D43" s="6" t="s">
        <v>7</v>
      </c>
      <c r="E43" s="6" t="s">
        <v>8</v>
      </c>
      <c r="F43" s="6" t="s">
        <v>9</v>
      </c>
      <c r="G43" s="6" t="s">
        <v>10</v>
      </c>
      <c r="H43" s="6" t="s">
        <v>11</v>
      </c>
      <c r="I43" s="6" t="s">
        <v>12</v>
      </c>
      <c r="J43" s="6" t="s">
        <v>13</v>
      </c>
    </row>
    <row r="44" spans="2:10" x14ac:dyDescent="0.25">
      <c r="B44" s="20">
        <v>42552</v>
      </c>
      <c r="C44" s="10" t="s">
        <v>0</v>
      </c>
      <c r="D44" s="14">
        <v>3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9">
        <f t="shared" ref="J44:J50" si="6">SUM(D44:I44)</f>
        <v>3</v>
      </c>
    </row>
    <row r="45" spans="2:10" x14ac:dyDescent="0.25">
      <c r="B45" s="21"/>
      <c r="C45" s="10" t="s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9">
        <f t="shared" si="6"/>
        <v>0</v>
      </c>
    </row>
    <row r="46" spans="2:10" x14ac:dyDescent="0.25">
      <c r="B46" s="21"/>
      <c r="C46" s="10" t="s">
        <v>2</v>
      </c>
      <c r="D46" s="14">
        <v>6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9">
        <f t="shared" si="6"/>
        <v>6</v>
      </c>
    </row>
    <row r="47" spans="2:10" x14ac:dyDescent="0.25">
      <c r="B47" s="21"/>
      <c r="C47" s="10" t="s">
        <v>3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9">
        <f t="shared" si="6"/>
        <v>0</v>
      </c>
    </row>
    <row r="48" spans="2:10" x14ac:dyDescent="0.25">
      <c r="B48" s="21"/>
      <c r="C48" s="10" t="s">
        <v>4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9">
        <f t="shared" si="6"/>
        <v>0</v>
      </c>
    </row>
    <row r="49" spans="2:10" x14ac:dyDescent="0.25">
      <c r="B49" s="21"/>
      <c r="C49" s="10" t="s">
        <v>5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9">
        <f t="shared" si="6"/>
        <v>0</v>
      </c>
    </row>
    <row r="50" spans="2:10" x14ac:dyDescent="0.25">
      <c r="B50" s="22"/>
      <c r="C50" s="7" t="s">
        <v>6</v>
      </c>
      <c r="D50" s="8">
        <f t="shared" ref="D50:I50" si="7">SUM(D44:D49)</f>
        <v>9</v>
      </c>
      <c r="E50" s="8">
        <f t="shared" si="7"/>
        <v>0</v>
      </c>
      <c r="F50" s="8">
        <f t="shared" si="7"/>
        <v>0</v>
      </c>
      <c r="G50" s="8">
        <f t="shared" si="7"/>
        <v>0</v>
      </c>
      <c r="H50" s="8">
        <f t="shared" si="7"/>
        <v>0</v>
      </c>
      <c r="I50" s="8">
        <f t="shared" si="7"/>
        <v>0</v>
      </c>
      <c r="J50" s="8">
        <f t="shared" si="6"/>
        <v>9</v>
      </c>
    </row>
    <row r="53" spans="2:10" x14ac:dyDescent="0.25">
      <c r="D53" s="26" t="s">
        <v>14</v>
      </c>
      <c r="E53" s="25"/>
      <c r="F53" s="4">
        <f>IFERROR(SUM(D61:E61)/J61,"")</f>
        <v>0.61111111111111116</v>
      </c>
      <c r="G53" s="24" t="s">
        <v>15</v>
      </c>
      <c r="H53" s="25"/>
      <c r="I53" s="4">
        <f>IFERROR(SUM(G61:H61)/J61,"")</f>
        <v>0.27777777777777779</v>
      </c>
      <c r="J53" s="5"/>
    </row>
    <row r="54" spans="2:10" ht="31.5" x14ac:dyDescent="0.25">
      <c r="D54" s="6" t="s">
        <v>7</v>
      </c>
      <c r="E54" s="6" t="s">
        <v>8</v>
      </c>
      <c r="F54" s="6" t="s">
        <v>9</v>
      </c>
      <c r="G54" s="6" t="s">
        <v>10</v>
      </c>
      <c r="H54" s="6" t="s">
        <v>11</v>
      </c>
      <c r="I54" s="6" t="s">
        <v>12</v>
      </c>
      <c r="J54" s="6" t="s">
        <v>13</v>
      </c>
    </row>
    <row r="55" spans="2:10" x14ac:dyDescent="0.25">
      <c r="B55" s="20">
        <v>42583</v>
      </c>
      <c r="C55" s="10" t="s">
        <v>0</v>
      </c>
      <c r="D55" s="14">
        <v>3</v>
      </c>
      <c r="E55" s="14">
        <v>0</v>
      </c>
      <c r="F55" s="14">
        <v>1</v>
      </c>
      <c r="G55" s="14">
        <v>0</v>
      </c>
      <c r="H55" s="14">
        <v>1</v>
      </c>
      <c r="I55" s="14">
        <v>0</v>
      </c>
      <c r="J55" s="9">
        <f t="shared" ref="J55:J61" si="8">SUM(D55:I55)</f>
        <v>5</v>
      </c>
    </row>
    <row r="56" spans="2:10" x14ac:dyDescent="0.25">
      <c r="B56" s="21"/>
      <c r="C56" s="10" t="s">
        <v>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9">
        <f t="shared" si="8"/>
        <v>0</v>
      </c>
    </row>
    <row r="57" spans="2:10" x14ac:dyDescent="0.25">
      <c r="B57" s="21"/>
      <c r="C57" s="10" t="s">
        <v>2</v>
      </c>
      <c r="D57" s="14">
        <v>8</v>
      </c>
      <c r="E57" s="14">
        <v>0</v>
      </c>
      <c r="F57" s="14">
        <v>1</v>
      </c>
      <c r="G57" s="14">
        <v>0</v>
      </c>
      <c r="H57" s="14">
        <v>4</v>
      </c>
      <c r="I57" s="14">
        <v>0</v>
      </c>
      <c r="J57" s="9">
        <f t="shared" si="8"/>
        <v>13</v>
      </c>
    </row>
    <row r="58" spans="2:10" x14ac:dyDescent="0.25">
      <c r="B58" s="21"/>
      <c r="C58" s="10" t="s">
        <v>3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9">
        <f t="shared" si="8"/>
        <v>0</v>
      </c>
    </row>
    <row r="59" spans="2:10" x14ac:dyDescent="0.25">
      <c r="B59" s="21"/>
      <c r="C59" s="10" t="s">
        <v>4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9">
        <f t="shared" si="8"/>
        <v>0</v>
      </c>
    </row>
    <row r="60" spans="2:10" x14ac:dyDescent="0.25">
      <c r="B60" s="21"/>
      <c r="C60" s="10" t="s">
        <v>5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9">
        <f t="shared" si="8"/>
        <v>0</v>
      </c>
    </row>
    <row r="61" spans="2:10" x14ac:dyDescent="0.25">
      <c r="B61" s="22"/>
      <c r="C61" s="7" t="s">
        <v>6</v>
      </c>
      <c r="D61" s="8">
        <f t="shared" ref="D61:I61" si="9">SUM(D55:D60)</f>
        <v>11</v>
      </c>
      <c r="E61" s="8">
        <f t="shared" si="9"/>
        <v>0</v>
      </c>
      <c r="F61" s="8">
        <f t="shared" si="9"/>
        <v>2</v>
      </c>
      <c r="G61" s="8">
        <f t="shared" si="9"/>
        <v>0</v>
      </c>
      <c r="H61" s="8">
        <f t="shared" si="9"/>
        <v>5</v>
      </c>
      <c r="I61" s="8">
        <f t="shared" si="9"/>
        <v>0</v>
      </c>
      <c r="J61" s="8">
        <f t="shared" si="8"/>
        <v>18</v>
      </c>
    </row>
    <row r="64" spans="2:10" x14ac:dyDescent="0.25">
      <c r="D64" s="26" t="s">
        <v>14</v>
      </c>
      <c r="E64" s="25"/>
      <c r="F64" s="4">
        <f>IFERROR(SUM(D72:E72)/J72,"")</f>
        <v>0.5</v>
      </c>
      <c r="G64" s="24" t="s">
        <v>15</v>
      </c>
      <c r="H64" s="25"/>
      <c r="I64" s="4">
        <f>IFERROR(SUM(G72:H72)/J72,"")</f>
        <v>0.16666666666666666</v>
      </c>
      <c r="J64" s="5"/>
    </row>
    <row r="65" spans="2:10" ht="31.5" x14ac:dyDescent="0.25">
      <c r="D65" s="6" t="s">
        <v>7</v>
      </c>
      <c r="E65" s="6" t="s">
        <v>8</v>
      </c>
      <c r="F65" s="6" t="s">
        <v>9</v>
      </c>
      <c r="G65" s="6" t="s">
        <v>10</v>
      </c>
      <c r="H65" s="6" t="s">
        <v>11</v>
      </c>
      <c r="I65" s="6" t="s">
        <v>12</v>
      </c>
      <c r="J65" s="6" t="s">
        <v>13</v>
      </c>
    </row>
    <row r="66" spans="2:10" x14ac:dyDescent="0.25">
      <c r="B66" s="20">
        <v>42614</v>
      </c>
      <c r="C66" s="10" t="s">
        <v>0</v>
      </c>
      <c r="D66" s="14">
        <v>1</v>
      </c>
      <c r="E66" s="14">
        <v>0</v>
      </c>
      <c r="F66" s="14">
        <v>0</v>
      </c>
      <c r="G66" s="14">
        <v>1</v>
      </c>
      <c r="H66" s="14">
        <v>0</v>
      </c>
      <c r="I66" s="14">
        <v>0</v>
      </c>
      <c r="J66" s="9">
        <f t="shared" ref="J66:J72" si="10">SUM(D66:I66)</f>
        <v>2</v>
      </c>
    </row>
    <row r="67" spans="2:10" x14ac:dyDescent="0.25">
      <c r="B67" s="21"/>
      <c r="C67" s="10" t="s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9">
        <f t="shared" si="10"/>
        <v>0</v>
      </c>
    </row>
    <row r="68" spans="2:10" x14ac:dyDescent="0.25">
      <c r="B68" s="21"/>
      <c r="C68" s="10" t="s">
        <v>2</v>
      </c>
      <c r="D68" s="14">
        <v>2</v>
      </c>
      <c r="E68" s="14">
        <v>0</v>
      </c>
      <c r="F68" s="14">
        <v>1</v>
      </c>
      <c r="G68" s="14">
        <v>0</v>
      </c>
      <c r="H68" s="14">
        <v>0</v>
      </c>
      <c r="I68" s="14">
        <v>1</v>
      </c>
      <c r="J68" s="9">
        <f t="shared" si="10"/>
        <v>4</v>
      </c>
    </row>
    <row r="69" spans="2:10" x14ac:dyDescent="0.25">
      <c r="B69" s="21"/>
      <c r="C69" s="10" t="s">
        <v>3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9">
        <f t="shared" si="10"/>
        <v>0</v>
      </c>
    </row>
    <row r="70" spans="2:10" x14ac:dyDescent="0.25">
      <c r="B70" s="21"/>
      <c r="C70" s="10" t="s">
        <v>4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9">
        <f t="shared" si="10"/>
        <v>0</v>
      </c>
    </row>
    <row r="71" spans="2:10" x14ac:dyDescent="0.25">
      <c r="B71" s="21"/>
      <c r="C71" s="10" t="s">
        <v>5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9">
        <f t="shared" si="10"/>
        <v>0</v>
      </c>
    </row>
    <row r="72" spans="2:10" x14ac:dyDescent="0.25">
      <c r="B72" s="22"/>
      <c r="C72" s="7" t="s">
        <v>6</v>
      </c>
      <c r="D72" s="8">
        <f t="shared" ref="D72:I72" si="11">SUM(D66:D71)</f>
        <v>3</v>
      </c>
      <c r="E72" s="8">
        <f t="shared" si="11"/>
        <v>0</v>
      </c>
      <c r="F72" s="8">
        <f t="shared" si="11"/>
        <v>1</v>
      </c>
      <c r="G72" s="8">
        <f t="shared" si="11"/>
        <v>1</v>
      </c>
      <c r="H72" s="8">
        <f t="shared" si="11"/>
        <v>0</v>
      </c>
      <c r="I72" s="8">
        <f t="shared" si="11"/>
        <v>1</v>
      </c>
      <c r="J72" s="8">
        <f t="shared" si="10"/>
        <v>6</v>
      </c>
    </row>
    <row r="75" spans="2:10" x14ac:dyDescent="0.25">
      <c r="D75" s="26" t="s">
        <v>14</v>
      </c>
      <c r="E75" s="25"/>
      <c r="F75" s="4">
        <f>IFERROR(SUM(D83:E83)/J83,"")</f>
        <v>0.75</v>
      </c>
      <c r="G75" s="24" t="s">
        <v>15</v>
      </c>
      <c r="H75" s="25"/>
      <c r="I75" s="4">
        <f>IFERROR(SUM(G83:H83)/J83,"")</f>
        <v>6.25E-2</v>
      </c>
      <c r="J75" s="5"/>
    </row>
    <row r="76" spans="2:10" ht="31.5" x14ac:dyDescent="0.25">
      <c r="D76" s="6" t="s">
        <v>7</v>
      </c>
      <c r="E76" s="6" t="s">
        <v>8</v>
      </c>
      <c r="F76" s="6" t="s">
        <v>9</v>
      </c>
      <c r="G76" s="6" t="s">
        <v>10</v>
      </c>
      <c r="H76" s="6" t="s">
        <v>11</v>
      </c>
      <c r="I76" s="6" t="s">
        <v>12</v>
      </c>
      <c r="J76" s="6" t="s">
        <v>13</v>
      </c>
    </row>
    <row r="77" spans="2:10" x14ac:dyDescent="0.25">
      <c r="B77" s="20">
        <v>42644</v>
      </c>
      <c r="C77" s="10" t="s">
        <v>0</v>
      </c>
      <c r="D77" s="14">
        <v>4</v>
      </c>
      <c r="E77" s="14">
        <v>0</v>
      </c>
      <c r="F77" s="14">
        <v>0</v>
      </c>
      <c r="G77" s="14">
        <v>0</v>
      </c>
      <c r="H77" s="14">
        <v>1</v>
      </c>
      <c r="I77" s="14">
        <v>2</v>
      </c>
      <c r="J77" s="9">
        <f t="shared" ref="J77:J83" si="12">SUM(D77:I77)</f>
        <v>7</v>
      </c>
    </row>
    <row r="78" spans="2:10" x14ac:dyDescent="0.25">
      <c r="B78" s="21"/>
      <c r="C78" s="10" t="s">
        <v>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9">
        <f t="shared" si="12"/>
        <v>0</v>
      </c>
    </row>
    <row r="79" spans="2:10" x14ac:dyDescent="0.25">
      <c r="B79" s="21"/>
      <c r="C79" s="10" t="s">
        <v>2</v>
      </c>
      <c r="D79" s="14">
        <v>7</v>
      </c>
      <c r="E79" s="14">
        <v>1</v>
      </c>
      <c r="F79" s="14">
        <v>1</v>
      </c>
      <c r="G79" s="14">
        <v>0</v>
      </c>
      <c r="H79" s="14">
        <v>0</v>
      </c>
      <c r="I79" s="14">
        <v>0</v>
      </c>
      <c r="J79" s="9">
        <f t="shared" si="12"/>
        <v>9</v>
      </c>
    </row>
    <row r="80" spans="2:10" x14ac:dyDescent="0.25">
      <c r="B80" s="21"/>
      <c r="C80" s="10" t="s">
        <v>3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9">
        <f t="shared" si="12"/>
        <v>0</v>
      </c>
    </row>
    <row r="81" spans="2:10" x14ac:dyDescent="0.25">
      <c r="B81" s="21"/>
      <c r="C81" s="10" t="s">
        <v>4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9">
        <f t="shared" si="12"/>
        <v>0</v>
      </c>
    </row>
    <row r="82" spans="2:10" x14ac:dyDescent="0.25">
      <c r="B82" s="21"/>
      <c r="C82" s="10" t="s">
        <v>5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9">
        <f t="shared" si="12"/>
        <v>0</v>
      </c>
    </row>
    <row r="83" spans="2:10" x14ac:dyDescent="0.25">
      <c r="B83" s="22"/>
      <c r="C83" s="7" t="s">
        <v>6</v>
      </c>
      <c r="D83" s="8">
        <f t="shared" ref="D83:I83" si="13">SUM(D77:D82)</f>
        <v>11</v>
      </c>
      <c r="E83" s="8">
        <f t="shared" si="13"/>
        <v>1</v>
      </c>
      <c r="F83" s="8">
        <f t="shared" si="13"/>
        <v>1</v>
      </c>
      <c r="G83" s="8">
        <f t="shared" si="13"/>
        <v>0</v>
      </c>
      <c r="H83" s="8">
        <f t="shared" si="13"/>
        <v>1</v>
      </c>
      <c r="I83" s="8">
        <f t="shared" si="13"/>
        <v>2</v>
      </c>
      <c r="J83" s="8">
        <f t="shared" si="12"/>
        <v>16</v>
      </c>
    </row>
    <row r="86" spans="2:10" x14ac:dyDescent="0.25">
      <c r="D86" s="26" t="s">
        <v>14</v>
      </c>
      <c r="E86" s="25"/>
      <c r="F86" s="4">
        <f>IFERROR(SUM(D94:E94)/J94,"")</f>
        <v>1</v>
      </c>
      <c r="G86" s="24" t="s">
        <v>15</v>
      </c>
      <c r="H86" s="25"/>
      <c r="I86" s="4">
        <f>IFERROR(SUM(G94:H94)/J94,"")</f>
        <v>0</v>
      </c>
      <c r="J86" s="5"/>
    </row>
    <row r="87" spans="2:10" ht="31.5" x14ac:dyDescent="0.25">
      <c r="D87" s="6" t="s">
        <v>7</v>
      </c>
      <c r="E87" s="6" t="s">
        <v>8</v>
      </c>
      <c r="F87" s="6" t="s">
        <v>9</v>
      </c>
      <c r="G87" s="6" t="s">
        <v>10</v>
      </c>
      <c r="H87" s="6" t="s">
        <v>11</v>
      </c>
      <c r="I87" s="6" t="s">
        <v>12</v>
      </c>
      <c r="J87" s="6" t="s">
        <v>13</v>
      </c>
    </row>
    <row r="88" spans="2:10" x14ac:dyDescent="0.25">
      <c r="B88" s="20">
        <v>42675</v>
      </c>
      <c r="C88" s="10" t="s">
        <v>0</v>
      </c>
      <c r="D88" s="14">
        <v>3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9">
        <f t="shared" ref="J88:J94" si="14">SUM(D88:I88)</f>
        <v>3</v>
      </c>
    </row>
    <row r="89" spans="2:10" x14ac:dyDescent="0.25">
      <c r="B89" s="21"/>
      <c r="C89" s="10" t="s">
        <v>1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9">
        <f t="shared" si="14"/>
        <v>0</v>
      </c>
    </row>
    <row r="90" spans="2:10" x14ac:dyDescent="0.25">
      <c r="B90" s="21"/>
      <c r="C90" s="10" t="s">
        <v>2</v>
      </c>
      <c r="D90" s="14">
        <v>12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9">
        <f t="shared" si="14"/>
        <v>12</v>
      </c>
    </row>
    <row r="91" spans="2:10" x14ac:dyDescent="0.25">
      <c r="B91" s="21"/>
      <c r="C91" s="10" t="s">
        <v>3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9">
        <f t="shared" si="14"/>
        <v>0</v>
      </c>
    </row>
    <row r="92" spans="2:10" x14ac:dyDescent="0.25">
      <c r="B92" s="21"/>
      <c r="C92" s="10" t="s">
        <v>4</v>
      </c>
      <c r="D92" s="14">
        <v>1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9">
        <f t="shared" si="14"/>
        <v>1</v>
      </c>
    </row>
    <row r="93" spans="2:10" x14ac:dyDescent="0.25">
      <c r="B93" s="21"/>
      <c r="C93" s="10" t="s">
        <v>5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9">
        <f t="shared" si="14"/>
        <v>0</v>
      </c>
    </row>
    <row r="94" spans="2:10" x14ac:dyDescent="0.25">
      <c r="B94" s="22"/>
      <c r="C94" s="7" t="s">
        <v>6</v>
      </c>
      <c r="D94" s="8">
        <f t="shared" ref="D94:I94" si="15">SUM(D88:D93)</f>
        <v>16</v>
      </c>
      <c r="E94" s="8">
        <f t="shared" si="15"/>
        <v>0</v>
      </c>
      <c r="F94" s="8">
        <f t="shared" si="15"/>
        <v>0</v>
      </c>
      <c r="G94" s="8">
        <f t="shared" si="15"/>
        <v>0</v>
      </c>
      <c r="H94" s="8">
        <f t="shared" si="15"/>
        <v>0</v>
      </c>
      <c r="I94" s="8">
        <f t="shared" si="15"/>
        <v>0</v>
      </c>
      <c r="J94" s="8">
        <f t="shared" si="14"/>
        <v>16</v>
      </c>
    </row>
    <row r="97" spans="2:10" x14ac:dyDescent="0.25">
      <c r="D97" s="26" t="s">
        <v>14</v>
      </c>
      <c r="E97" s="25"/>
      <c r="F97" s="4">
        <f>IFERROR(SUM(D105:E105)/J105,"")</f>
        <v>0.90909090909090906</v>
      </c>
      <c r="G97" s="24" t="s">
        <v>15</v>
      </c>
      <c r="H97" s="25"/>
      <c r="I97" s="4">
        <f>IFERROR(SUM(G105:H105)/J105,"")</f>
        <v>0</v>
      </c>
      <c r="J97" s="5"/>
    </row>
    <row r="98" spans="2:10" ht="31.5" x14ac:dyDescent="0.25">
      <c r="D98" s="6" t="s">
        <v>7</v>
      </c>
      <c r="E98" s="6" t="s">
        <v>8</v>
      </c>
      <c r="F98" s="6" t="s">
        <v>9</v>
      </c>
      <c r="G98" s="6" t="s">
        <v>10</v>
      </c>
      <c r="H98" s="6" t="s">
        <v>11</v>
      </c>
      <c r="I98" s="6" t="s">
        <v>12</v>
      </c>
      <c r="J98" s="6" t="s">
        <v>13</v>
      </c>
    </row>
    <row r="99" spans="2:10" x14ac:dyDescent="0.25">
      <c r="B99" s="20">
        <v>42705</v>
      </c>
      <c r="C99" s="10" t="s">
        <v>0</v>
      </c>
      <c r="D99" s="14">
        <v>5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9">
        <f t="shared" ref="J99:J105" si="16">SUM(D99:I99)</f>
        <v>5</v>
      </c>
    </row>
    <row r="100" spans="2:10" x14ac:dyDescent="0.25">
      <c r="B100" s="21"/>
      <c r="C100" s="10" t="s">
        <v>1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9">
        <f t="shared" si="16"/>
        <v>0</v>
      </c>
    </row>
    <row r="101" spans="2:10" x14ac:dyDescent="0.25">
      <c r="B101" s="21"/>
      <c r="C101" s="10" t="s">
        <v>2</v>
      </c>
      <c r="D101" s="14">
        <v>5</v>
      </c>
      <c r="E101" s="14">
        <v>0</v>
      </c>
      <c r="F101" s="14">
        <v>1</v>
      </c>
      <c r="G101" s="14">
        <v>0</v>
      </c>
      <c r="H101" s="14">
        <v>0</v>
      </c>
      <c r="I101" s="14">
        <v>0</v>
      </c>
      <c r="J101" s="9">
        <f t="shared" si="16"/>
        <v>6</v>
      </c>
    </row>
    <row r="102" spans="2:10" x14ac:dyDescent="0.25">
      <c r="B102" s="21"/>
      <c r="C102" s="10" t="s">
        <v>3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9">
        <f t="shared" si="16"/>
        <v>0</v>
      </c>
    </row>
    <row r="103" spans="2:10" x14ac:dyDescent="0.25">
      <c r="B103" s="21"/>
      <c r="C103" s="10" t="s">
        <v>4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9">
        <f t="shared" si="16"/>
        <v>0</v>
      </c>
    </row>
    <row r="104" spans="2:10" x14ac:dyDescent="0.25">
      <c r="B104" s="21"/>
      <c r="C104" s="10" t="s">
        <v>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9">
        <f t="shared" si="16"/>
        <v>0</v>
      </c>
    </row>
    <row r="105" spans="2:10" x14ac:dyDescent="0.25">
      <c r="B105" s="22"/>
      <c r="C105" s="7" t="s">
        <v>6</v>
      </c>
      <c r="D105" s="8">
        <f t="shared" ref="D105:I105" si="17">SUM(D99:D104)</f>
        <v>10</v>
      </c>
      <c r="E105" s="8">
        <f t="shared" si="17"/>
        <v>0</v>
      </c>
      <c r="F105" s="8">
        <f t="shared" si="17"/>
        <v>1</v>
      </c>
      <c r="G105" s="8">
        <f t="shared" si="17"/>
        <v>0</v>
      </c>
      <c r="H105" s="8">
        <f t="shared" si="17"/>
        <v>0</v>
      </c>
      <c r="I105" s="8">
        <f t="shared" si="17"/>
        <v>0</v>
      </c>
      <c r="J105" s="8">
        <f t="shared" si="16"/>
        <v>11</v>
      </c>
    </row>
    <row r="108" spans="2:10" x14ac:dyDescent="0.25">
      <c r="D108" s="26" t="s">
        <v>14</v>
      </c>
      <c r="E108" s="25"/>
      <c r="F108" s="4">
        <f>IFERROR(SUM(D116:E116)/J116,"")</f>
        <v>0.76190476190476186</v>
      </c>
      <c r="G108" s="24" t="s">
        <v>15</v>
      </c>
      <c r="H108" s="25"/>
      <c r="I108" s="4">
        <f>IFERROR(SUM(G116:H116)/J116,"")</f>
        <v>4.7619047619047616E-2</v>
      </c>
      <c r="J108" s="5"/>
    </row>
    <row r="109" spans="2:10" ht="31.5" x14ac:dyDescent="0.25">
      <c r="D109" s="6" t="s">
        <v>7</v>
      </c>
      <c r="E109" s="6" t="s">
        <v>8</v>
      </c>
      <c r="F109" s="6" t="s">
        <v>9</v>
      </c>
      <c r="G109" s="6" t="s">
        <v>10</v>
      </c>
      <c r="H109" s="6" t="s">
        <v>11</v>
      </c>
      <c r="I109" s="6" t="s">
        <v>12</v>
      </c>
      <c r="J109" s="6" t="s">
        <v>13</v>
      </c>
    </row>
    <row r="110" spans="2:10" x14ac:dyDescent="0.25">
      <c r="B110" s="20">
        <v>42736</v>
      </c>
      <c r="C110" s="10" t="s">
        <v>0</v>
      </c>
      <c r="D110" s="14">
        <v>4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9">
        <f t="shared" ref="J110:J116" si="18">SUM(D110:I110)</f>
        <v>4</v>
      </c>
    </row>
    <row r="111" spans="2:10" x14ac:dyDescent="0.25">
      <c r="B111" s="21"/>
      <c r="C111" s="10" t="s">
        <v>1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9">
        <f t="shared" si="18"/>
        <v>0</v>
      </c>
    </row>
    <row r="112" spans="2:10" x14ac:dyDescent="0.25">
      <c r="B112" s="21"/>
      <c r="C112" s="10" t="s">
        <v>2</v>
      </c>
      <c r="D112" s="14">
        <v>11</v>
      </c>
      <c r="E112" s="14">
        <v>1</v>
      </c>
      <c r="F112" s="14">
        <v>3</v>
      </c>
      <c r="G112" s="14">
        <v>1</v>
      </c>
      <c r="H112" s="14">
        <v>0</v>
      </c>
      <c r="I112" s="14">
        <v>1</v>
      </c>
      <c r="J112" s="9">
        <f t="shared" si="18"/>
        <v>17</v>
      </c>
    </row>
    <row r="113" spans="2:10" x14ac:dyDescent="0.25">
      <c r="B113" s="21"/>
      <c r="C113" s="10" t="s">
        <v>3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9">
        <f t="shared" si="18"/>
        <v>0</v>
      </c>
    </row>
    <row r="114" spans="2:10" x14ac:dyDescent="0.25">
      <c r="B114" s="21"/>
      <c r="C114" s="10" t="s">
        <v>4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9">
        <f t="shared" si="18"/>
        <v>0</v>
      </c>
    </row>
    <row r="115" spans="2:10" x14ac:dyDescent="0.25">
      <c r="B115" s="21"/>
      <c r="C115" s="10" t="s">
        <v>5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9">
        <f t="shared" si="18"/>
        <v>0</v>
      </c>
    </row>
    <row r="116" spans="2:10" x14ac:dyDescent="0.25">
      <c r="B116" s="22"/>
      <c r="C116" s="7" t="s">
        <v>6</v>
      </c>
      <c r="D116" s="8">
        <f t="shared" ref="D116:I116" si="19">SUM(D110:D115)</f>
        <v>15</v>
      </c>
      <c r="E116" s="8">
        <f t="shared" si="19"/>
        <v>1</v>
      </c>
      <c r="F116" s="8">
        <f t="shared" si="19"/>
        <v>3</v>
      </c>
      <c r="G116" s="8">
        <f t="shared" si="19"/>
        <v>1</v>
      </c>
      <c r="H116" s="8">
        <f t="shared" si="19"/>
        <v>0</v>
      </c>
      <c r="I116" s="8">
        <f t="shared" si="19"/>
        <v>1</v>
      </c>
      <c r="J116" s="8">
        <f t="shared" si="18"/>
        <v>21</v>
      </c>
    </row>
    <row r="119" spans="2:10" x14ac:dyDescent="0.25">
      <c r="D119" s="26" t="s">
        <v>14</v>
      </c>
      <c r="E119" s="25"/>
      <c r="F119" s="4">
        <f>IFERROR(SUM(D127:E127)/J127,"")</f>
        <v>0.8</v>
      </c>
      <c r="G119" s="24" t="s">
        <v>15</v>
      </c>
      <c r="H119" s="25"/>
      <c r="I119" s="4">
        <f>IFERROR(SUM(G127:H127)/J127,"")</f>
        <v>0.1</v>
      </c>
      <c r="J119" s="5"/>
    </row>
    <row r="120" spans="2:10" ht="31.5" x14ac:dyDescent="0.25">
      <c r="D120" s="6" t="s">
        <v>7</v>
      </c>
      <c r="E120" s="6" t="s">
        <v>8</v>
      </c>
      <c r="F120" s="6" t="s">
        <v>9</v>
      </c>
      <c r="G120" s="6" t="s">
        <v>10</v>
      </c>
      <c r="H120" s="6" t="s">
        <v>11</v>
      </c>
      <c r="I120" s="6" t="s">
        <v>12</v>
      </c>
      <c r="J120" s="6" t="s">
        <v>13</v>
      </c>
    </row>
    <row r="121" spans="2:10" x14ac:dyDescent="0.25">
      <c r="B121" s="20">
        <v>42767</v>
      </c>
      <c r="C121" s="10" t="s">
        <v>0</v>
      </c>
      <c r="D121" s="14">
        <v>2</v>
      </c>
      <c r="E121" s="14">
        <v>1</v>
      </c>
      <c r="F121" s="14">
        <v>0</v>
      </c>
      <c r="G121" s="14">
        <v>1</v>
      </c>
      <c r="H121" s="14">
        <v>0</v>
      </c>
      <c r="I121" s="14">
        <v>0</v>
      </c>
      <c r="J121" s="9">
        <f t="shared" ref="J121:J127" si="20">SUM(D121:I121)</f>
        <v>4</v>
      </c>
    </row>
    <row r="122" spans="2:10" x14ac:dyDescent="0.25">
      <c r="B122" s="21"/>
      <c r="C122" s="10" t="s">
        <v>1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9">
        <f t="shared" si="20"/>
        <v>0</v>
      </c>
    </row>
    <row r="123" spans="2:10" x14ac:dyDescent="0.25">
      <c r="B123" s="21"/>
      <c r="C123" s="10" t="s">
        <v>2</v>
      </c>
      <c r="D123" s="14">
        <v>5</v>
      </c>
      <c r="E123" s="14">
        <v>0</v>
      </c>
      <c r="F123" s="14">
        <v>1</v>
      </c>
      <c r="G123" s="14">
        <v>0</v>
      </c>
      <c r="H123" s="14">
        <v>0</v>
      </c>
      <c r="I123" s="14">
        <v>0</v>
      </c>
      <c r="J123" s="9">
        <f t="shared" si="20"/>
        <v>6</v>
      </c>
    </row>
    <row r="124" spans="2:10" x14ac:dyDescent="0.25">
      <c r="B124" s="21"/>
      <c r="C124" s="10" t="s">
        <v>3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9">
        <f t="shared" si="20"/>
        <v>0</v>
      </c>
    </row>
    <row r="125" spans="2:10" x14ac:dyDescent="0.25">
      <c r="B125" s="21"/>
      <c r="C125" s="10" t="s">
        <v>4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9">
        <f t="shared" si="20"/>
        <v>0</v>
      </c>
    </row>
    <row r="126" spans="2:10" x14ac:dyDescent="0.25">
      <c r="B126" s="21"/>
      <c r="C126" s="10" t="s">
        <v>5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9">
        <f t="shared" si="20"/>
        <v>0</v>
      </c>
    </row>
    <row r="127" spans="2:10" x14ac:dyDescent="0.25">
      <c r="B127" s="22"/>
      <c r="C127" s="7" t="s">
        <v>6</v>
      </c>
      <c r="D127" s="8">
        <f t="shared" ref="D127:I127" si="21">SUM(D121:D126)</f>
        <v>7</v>
      </c>
      <c r="E127" s="8">
        <f t="shared" si="21"/>
        <v>1</v>
      </c>
      <c r="F127" s="8">
        <f t="shared" si="21"/>
        <v>1</v>
      </c>
      <c r="G127" s="8">
        <f t="shared" si="21"/>
        <v>1</v>
      </c>
      <c r="H127" s="8">
        <f t="shared" si="21"/>
        <v>0</v>
      </c>
      <c r="I127" s="8">
        <f t="shared" si="21"/>
        <v>0</v>
      </c>
      <c r="J127" s="8">
        <f t="shared" si="20"/>
        <v>10</v>
      </c>
    </row>
    <row r="130" spans="2:10" x14ac:dyDescent="0.25">
      <c r="D130" s="26" t="s">
        <v>14</v>
      </c>
      <c r="E130" s="25"/>
      <c r="F130" s="4">
        <f>IFERROR(SUM(D138:E138)/J138,"")</f>
        <v>1</v>
      </c>
      <c r="G130" s="24" t="s">
        <v>15</v>
      </c>
      <c r="H130" s="25"/>
      <c r="I130" s="4">
        <f>IFERROR(SUM(G138:H138)/J138,"")</f>
        <v>0</v>
      </c>
      <c r="J130" s="5"/>
    </row>
    <row r="131" spans="2:10" ht="31.5" x14ac:dyDescent="0.25">
      <c r="D131" s="6" t="s">
        <v>7</v>
      </c>
      <c r="E131" s="6" t="s">
        <v>8</v>
      </c>
      <c r="F131" s="6" t="s">
        <v>9</v>
      </c>
      <c r="G131" s="6" t="s">
        <v>10</v>
      </c>
      <c r="H131" s="6" t="s">
        <v>11</v>
      </c>
      <c r="I131" s="6" t="s">
        <v>12</v>
      </c>
      <c r="J131" s="6" t="s">
        <v>13</v>
      </c>
    </row>
    <row r="132" spans="2:10" x14ac:dyDescent="0.25">
      <c r="B132" s="20">
        <v>42795</v>
      </c>
      <c r="C132" s="10" t="s">
        <v>0</v>
      </c>
      <c r="D132" s="14">
        <v>4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9">
        <f t="shared" ref="J132:J138" si="22">SUM(D132:I132)</f>
        <v>4</v>
      </c>
    </row>
    <row r="133" spans="2:10" x14ac:dyDescent="0.25">
      <c r="B133" s="21"/>
      <c r="C133" s="10" t="s">
        <v>1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9">
        <f t="shared" si="22"/>
        <v>0</v>
      </c>
    </row>
    <row r="134" spans="2:10" x14ac:dyDescent="0.25">
      <c r="B134" s="21"/>
      <c r="C134" s="10" t="s">
        <v>2</v>
      </c>
      <c r="D134" s="14">
        <v>4</v>
      </c>
      <c r="E134" s="14">
        <v>1</v>
      </c>
      <c r="F134" s="14">
        <v>0</v>
      </c>
      <c r="G134" s="14">
        <v>0</v>
      </c>
      <c r="H134" s="14">
        <v>0</v>
      </c>
      <c r="I134" s="14">
        <v>0</v>
      </c>
      <c r="J134" s="9">
        <f t="shared" si="22"/>
        <v>5</v>
      </c>
    </row>
    <row r="135" spans="2:10" x14ac:dyDescent="0.25">
      <c r="B135" s="21"/>
      <c r="C135" s="10" t="s">
        <v>3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9">
        <f t="shared" si="22"/>
        <v>0</v>
      </c>
    </row>
    <row r="136" spans="2:10" x14ac:dyDescent="0.25">
      <c r="B136" s="21"/>
      <c r="C136" s="10" t="s">
        <v>4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9">
        <f t="shared" si="22"/>
        <v>0</v>
      </c>
    </row>
    <row r="137" spans="2:10" x14ac:dyDescent="0.25">
      <c r="B137" s="21"/>
      <c r="C137" s="10" t="s">
        <v>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9">
        <f t="shared" si="22"/>
        <v>0</v>
      </c>
    </row>
    <row r="138" spans="2:10" x14ac:dyDescent="0.25">
      <c r="B138" s="22"/>
      <c r="C138" s="7" t="s">
        <v>6</v>
      </c>
      <c r="D138" s="8">
        <f t="shared" ref="D138:I138" si="23">SUM(D132:D137)</f>
        <v>8</v>
      </c>
      <c r="E138" s="8">
        <f t="shared" si="23"/>
        <v>1</v>
      </c>
      <c r="F138" s="8">
        <f t="shared" si="23"/>
        <v>0</v>
      </c>
      <c r="G138" s="8">
        <f t="shared" si="23"/>
        <v>0</v>
      </c>
      <c r="H138" s="8">
        <f t="shared" si="23"/>
        <v>0</v>
      </c>
      <c r="I138" s="8">
        <f t="shared" si="23"/>
        <v>0</v>
      </c>
      <c r="J138" s="8">
        <f t="shared" si="22"/>
        <v>9</v>
      </c>
    </row>
  </sheetData>
  <mergeCells count="36">
    <mergeCell ref="G119:H119"/>
    <mergeCell ref="G75:H75"/>
    <mergeCell ref="D86:E86"/>
    <mergeCell ref="G86:H86"/>
    <mergeCell ref="D130:E130"/>
    <mergeCell ref="G130:H130"/>
    <mergeCell ref="D97:E97"/>
    <mergeCell ref="G97:H97"/>
    <mergeCell ref="D108:E108"/>
    <mergeCell ref="G108:H108"/>
    <mergeCell ref="D119:E119"/>
    <mergeCell ref="B44:B50"/>
    <mergeCell ref="B66:B72"/>
    <mergeCell ref="D31:E31"/>
    <mergeCell ref="D64:E64"/>
    <mergeCell ref="G31:H31"/>
    <mergeCell ref="D42:E42"/>
    <mergeCell ref="G42:H42"/>
    <mergeCell ref="D53:E53"/>
    <mergeCell ref="G53:H53"/>
    <mergeCell ref="G9:H9"/>
    <mergeCell ref="D9:E9"/>
    <mergeCell ref="B132:B138"/>
    <mergeCell ref="B55:B61"/>
    <mergeCell ref="B77:B83"/>
    <mergeCell ref="B88:B94"/>
    <mergeCell ref="B99:B105"/>
    <mergeCell ref="B110:B116"/>
    <mergeCell ref="B11:B17"/>
    <mergeCell ref="B22:B28"/>
    <mergeCell ref="B33:B39"/>
    <mergeCell ref="D75:E75"/>
    <mergeCell ref="G20:H20"/>
    <mergeCell ref="D20:E20"/>
    <mergeCell ref="G64:H64"/>
    <mergeCell ref="B121:B127"/>
  </mergeCells>
  <conditionalFormatting sqref="B4:B6">
    <cfRule type="iconSet" priority="1">
      <iconSet iconSet="3Arrows" showValue="0">
        <cfvo type="percent" val="0"/>
        <cfvo type="percent" val="33"/>
        <cfvo type="percent" val="67"/>
      </iconSet>
    </cfRule>
  </conditionalFormatting>
  <conditionalFormatting sqref="F20">
    <cfRule type="iconSet" priority="12">
      <iconSet iconSet="3Arrows">
        <cfvo type="percent" val="0"/>
        <cfvo type="formula" val="$F$9"/>
        <cfvo type="formula" val="$F$9" gte="0"/>
      </iconSet>
    </cfRule>
  </conditionalFormatting>
  <conditionalFormatting sqref="F31">
    <cfRule type="iconSet" priority="11">
      <iconSet iconSet="3Arrows">
        <cfvo type="percent" val="0"/>
        <cfvo type="formula" val="$F$20"/>
        <cfvo type="formula" val="$F$20" gte="0"/>
      </iconSet>
    </cfRule>
  </conditionalFormatting>
  <conditionalFormatting sqref="F42">
    <cfRule type="iconSet" priority="10">
      <iconSet iconSet="3Arrows">
        <cfvo type="percent" val="0"/>
        <cfvo type="formula" val="$F$31"/>
        <cfvo type="formula" val="$F$31" gte="0"/>
      </iconSet>
    </cfRule>
  </conditionalFormatting>
  <conditionalFormatting sqref="F53">
    <cfRule type="iconSet" priority="9">
      <iconSet iconSet="3Arrows">
        <cfvo type="percent" val="0"/>
        <cfvo type="formula" val="$F$42"/>
        <cfvo type="formula" val="$F$42" gte="0"/>
      </iconSet>
    </cfRule>
  </conditionalFormatting>
  <conditionalFormatting sqref="F64">
    <cfRule type="iconSet" priority="8">
      <iconSet iconSet="3Arrows">
        <cfvo type="percent" val="0"/>
        <cfvo type="formula" val="$F$53"/>
        <cfvo type="formula" val="$F$53" gte="0"/>
      </iconSet>
    </cfRule>
  </conditionalFormatting>
  <conditionalFormatting sqref="F75">
    <cfRule type="iconSet" priority="7">
      <iconSet iconSet="3Arrows">
        <cfvo type="percent" val="0"/>
        <cfvo type="formula" val="$F$64"/>
        <cfvo type="formula" val="$F$64" gte="0"/>
      </iconSet>
    </cfRule>
  </conditionalFormatting>
  <conditionalFormatting sqref="F86">
    <cfRule type="iconSet" priority="6">
      <iconSet iconSet="3Arrows">
        <cfvo type="percent" val="0"/>
        <cfvo type="formula" val="$F$75"/>
        <cfvo type="formula" val="$F$75" gte="0"/>
      </iconSet>
    </cfRule>
  </conditionalFormatting>
  <conditionalFormatting sqref="F97">
    <cfRule type="iconSet" priority="5">
      <iconSet iconSet="3Arrows">
        <cfvo type="percent" val="0"/>
        <cfvo type="formula" val="$F$86"/>
        <cfvo type="formula" val="$F$86" gte="0"/>
      </iconSet>
    </cfRule>
  </conditionalFormatting>
  <conditionalFormatting sqref="F108">
    <cfRule type="iconSet" priority="4">
      <iconSet iconSet="3Arrows">
        <cfvo type="percent" val="0"/>
        <cfvo type="formula" val="$F$97"/>
        <cfvo type="formula" val="$F$97" gte="0"/>
      </iconSet>
    </cfRule>
  </conditionalFormatting>
  <conditionalFormatting sqref="F119">
    <cfRule type="iconSet" priority="3">
      <iconSet iconSet="3Arrows">
        <cfvo type="percent" val="0"/>
        <cfvo type="formula" val="$F$108"/>
        <cfvo type="formula" val="$F$108" gte="0"/>
      </iconSet>
    </cfRule>
  </conditionalFormatting>
  <conditionalFormatting sqref="F130">
    <cfRule type="iconSet" priority="2">
      <iconSet iconSet="3Arrows">
        <cfvo type="percent" val="0"/>
        <cfvo type="formula" val="$F$119"/>
        <cfvo type="formula" val="$F$119" gte="0"/>
      </iconSet>
    </cfRule>
  </conditionalFormatting>
  <dataValidations count="1">
    <dataValidation type="whole" errorStyle="warning" allowBlank="1" showInputMessage="1" showErrorMessage="1" errorTitle="Error" error="Please enter a whole numerical value" sqref="D11:I16 D22:I27 D33:I38 D44:I49 D55:I60 D66:I71 D77:I82 D88:I93 D99:I104 D110:I115 D121:I126 D132:I137" xr:uid="{00000000-0002-0000-0300-000000000000}">
      <formula1>0</formula1>
      <formula2>999999</formula2>
    </dataValidation>
  </dataValidations>
  <pageMargins left="0.7" right="0.7" top="0.75" bottom="0.75" header="0.3" footer="0.3"/>
  <pageSetup paperSize="9" scale="58" orientation="landscape" r:id="rId1"/>
  <rowBreaks count="2" manualBreakCount="2">
    <brk id="50" max="16" man="1"/>
    <brk id="9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5910BD4A-52C2-4B44-8204-C190AB2E996A}">
            <x14:iconSet iconSet="3Arrows">
              <x14:cfvo type="percent">
                <xm:f>0</xm:f>
              </x14:cfvo>
              <x14:cfvo type="formula">
                <xm:f>'Dec 2014-Mar 2015'!$F$42</xm:f>
              </x14:cfvo>
              <x14:cfvo type="formula" gte="0">
                <xm:f>'Dec 2014-Mar 2015'!$F$42</xm:f>
              </x14:cfvo>
            </x14:iconSet>
          </x14:cfRule>
          <xm:sqref>F9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138"/>
  <sheetViews>
    <sheetView showGridLines="0" tabSelected="1" topLeftCell="A62" zoomScale="80" zoomScaleNormal="80" workbookViewId="0">
      <selection activeCell="S103" sqref="S103"/>
    </sheetView>
  </sheetViews>
  <sheetFormatPr defaultRowHeight="15.75" x14ac:dyDescent="0.25"/>
  <cols>
    <col min="1" max="1" width="4.25" style="1" customWidth="1"/>
    <col min="2" max="2" width="10.125" style="1" customWidth="1"/>
    <col min="3" max="3" width="24.25" style="1" customWidth="1"/>
    <col min="4" max="10" width="15.625" style="1" customWidth="1"/>
    <col min="11" max="11" width="4.625" style="1" customWidth="1"/>
    <col min="12" max="16384" width="9" style="1"/>
  </cols>
  <sheetData>
    <row r="2" spans="2:10" ht="23.25" x14ac:dyDescent="0.35">
      <c r="B2" s="11" t="s">
        <v>39</v>
      </c>
    </row>
    <row r="4" spans="2:10" x14ac:dyDescent="0.25">
      <c r="B4" s="19">
        <v>1</v>
      </c>
      <c r="C4" s="1" t="s">
        <v>33</v>
      </c>
    </row>
    <row r="5" spans="2:10" x14ac:dyDescent="0.25">
      <c r="B5" s="19">
        <v>0</v>
      </c>
      <c r="C5" s="1" t="s">
        <v>34</v>
      </c>
    </row>
    <row r="6" spans="2:10" x14ac:dyDescent="0.25">
      <c r="B6" s="19">
        <v>-1</v>
      </c>
      <c r="C6" s="1" t="s">
        <v>35</v>
      </c>
    </row>
    <row r="9" spans="2:10" x14ac:dyDescent="0.25">
      <c r="D9" s="26" t="s">
        <v>14</v>
      </c>
      <c r="E9" s="25"/>
      <c r="F9" s="4">
        <f>IFERROR(SUM(D17:E17)/J17,"")</f>
        <v>1</v>
      </c>
      <c r="G9" s="24" t="s">
        <v>15</v>
      </c>
      <c r="H9" s="25"/>
      <c r="I9" s="4">
        <f>IFERROR(SUM(G17:H17)/J17,"")</f>
        <v>0</v>
      </c>
    </row>
    <row r="10" spans="2:10" ht="31.5" x14ac:dyDescent="0.25"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</row>
    <row r="11" spans="2:10" x14ac:dyDescent="0.25">
      <c r="B11" s="20">
        <v>42826</v>
      </c>
      <c r="C11" s="10" t="s">
        <v>0</v>
      </c>
      <c r="D11" s="14">
        <v>9</v>
      </c>
      <c r="E11" s="14">
        <v>4</v>
      </c>
      <c r="F11" s="14">
        <v>0</v>
      </c>
      <c r="G11" s="14">
        <v>0</v>
      </c>
      <c r="H11" s="14">
        <v>0</v>
      </c>
      <c r="I11" s="14">
        <v>0</v>
      </c>
      <c r="J11" s="9">
        <f t="shared" ref="J11:J17" si="0">SUM(D11:I11)</f>
        <v>13</v>
      </c>
    </row>
    <row r="12" spans="2:10" x14ac:dyDescent="0.25">
      <c r="B12" s="21"/>
      <c r="C12" s="10" t="s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9">
        <f t="shared" si="0"/>
        <v>0</v>
      </c>
    </row>
    <row r="13" spans="2:10" x14ac:dyDescent="0.25">
      <c r="B13" s="21"/>
      <c r="C13" s="10" t="s">
        <v>2</v>
      </c>
      <c r="D13" s="14">
        <v>2</v>
      </c>
      <c r="E13" s="14">
        <v>2</v>
      </c>
      <c r="F13" s="14">
        <v>0</v>
      </c>
      <c r="G13" s="14">
        <v>0</v>
      </c>
      <c r="H13" s="14">
        <v>0</v>
      </c>
      <c r="I13" s="14">
        <v>0</v>
      </c>
      <c r="J13" s="9">
        <f t="shared" si="0"/>
        <v>4</v>
      </c>
    </row>
    <row r="14" spans="2:10" x14ac:dyDescent="0.25">
      <c r="B14" s="21"/>
      <c r="C14" s="10" t="s">
        <v>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9">
        <f t="shared" si="0"/>
        <v>0</v>
      </c>
    </row>
    <row r="15" spans="2:10" x14ac:dyDescent="0.25">
      <c r="B15" s="21"/>
      <c r="C15" s="10" t="s">
        <v>4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9">
        <f t="shared" si="0"/>
        <v>0</v>
      </c>
    </row>
    <row r="16" spans="2:10" x14ac:dyDescent="0.25">
      <c r="B16" s="21"/>
      <c r="C16" s="10" t="s">
        <v>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9">
        <f t="shared" si="0"/>
        <v>0</v>
      </c>
    </row>
    <row r="17" spans="2:10" x14ac:dyDescent="0.25">
      <c r="B17" s="22"/>
      <c r="C17" s="7" t="s">
        <v>6</v>
      </c>
      <c r="D17" s="8">
        <f t="shared" ref="D17:I17" si="1">SUM(D11:D16)</f>
        <v>11</v>
      </c>
      <c r="E17" s="8">
        <f t="shared" si="1"/>
        <v>6</v>
      </c>
      <c r="F17" s="8">
        <f t="shared" si="1"/>
        <v>0</v>
      </c>
      <c r="G17" s="8">
        <f t="shared" si="1"/>
        <v>0</v>
      </c>
      <c r="H17" s="8">
        <f t="shared" si="1"/>
        <v>0</v>
      </c>
      <c r="I17" s="8">
        <f t="shared" si="1"/>
        <v>0</v>
      </c>
      <c r="J17" s="8">
        <f t="shared" si="0"/>
        <v>17</v>
      </c>
    </row>
    <row r="20" spans="2:10" x14ac:dyDescent="0.25">
      <c r="D20" s="26" t="s">
        <v>14</v>
      </c>
      <c r="E20" s="25"/>
      <c r="F20" s="4">
        <f>IFERROR(SUM(D28:E28)/J28,"")</f>
        <v>0.94736842105263153</v>
      </c>
      <c r="G20" s="24" t="s">
        <v>15</v>
      </c>
      <c r="H20" s="25"/>
      <c r="I20" s="4">
        <f>IFERROR(SUM(G28:H28)/J28,"")</f>
        <v>0</v>
      </c>
      <c r="J20" s="5"/>
    </row>
    <row r="21" spans="2:10" ht="31.5" x14ac:dyDescent="0.25">
      <c r="D21" s="6" t="s">
        <v>7</v>
      </c>
      <c r="E21" s="6" t="s">
        <v>8</v>
      </c>
      <c r="F21" s="6" t="s">
        <v>9</v>
      </c>
      <c r="G21" s="6" t="s">
        <v>10</v>
      </c>
      <c r="H21" s="6" t="s">
        <v>11</v>
      </c>
      <c r="I21" s="6" t="s">
        <v>12</v>
      </c>
      <c r="J21" s="6" t="s">
        <v>13</v>
      </c>
    </row>
    <row r="22" spans="2:10" x14ac:dyDescent="0.25">
      <c r="B22" s="20">
        <v>42856</v>
      </c>
      <c r="C22" s="10" t="s">
        <v>0</v>
      </c>
      <c r="D22" s="14">
        <v>4</v>
      </c>
      <c r="E22" s="14">
        <v>2</v>
      </c>
      <c r="F22" s="14">
        <v>0</v>
      </c>
      <c r="G22" s="14">
        <v>0</v>
      </c>
      <c r="H22" s="14">
        <v>0</v>
      </c>
      <c r="I22" s="14">
        <v>0</v>
      </c>
      <c r="J22" s="9">
        <f t="shared" ref="J22:J28" si="2">SUM(D22:I22)</f>
        <v>6</v>
      </c>
    </row>
    <row r="23" spans="2:10" x14ac:dyDescent="0.25">
      <c r="B23" s="21"/>
      <c r="C23" s="10" t="s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9">
        <f t="shared" si="2"/>
        <v>0</v>
      </c>
    </row>
    <row r="24" spans="2:10" x14ac:dyDescent="0.25">
      <c r="B24" s="21"/>
      <c r="C24" s="10" t="s">
        <v>2</v>
      </c>
      <c r="D24" s="14">
        <v>8</v>
      </c>
      <c r="E24" s="14">
        <v>4</v>
      </c>
      <c r="F24" s="14">
        <v>1</v>
      </c>
      <c r="G24" s="14">
        <v>0</v>
      </c>
      <c r="H24" s="14">
        <v>0</v>
      </c>
      <c r="I24" s="14">
        <v>0</v>
      </c>
      <c r="J24" s="9">
        <f t="shared" si="2"/>
        <v>13</v>
      </c>
    </row>
    <row r="25" spans="2:10" x14ac:dyDescent="0.25">
      <c r="B25" s="21"/>
      <c r="C25" s="10" t="s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9">
        <f t="shared" si="2"/>
        <v>0</v>
      </c>
    </row>
    <row r="26" spans="2:10" x14ac:dyDescent="0.25">
      <c r="B26" s="21"/>
      <c r="C26" s="10" t="s">
        <v>4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9">
        <f t="shared" si="2"/>
        <v>0</v>
      </c>
    </row>
    <row r="27" spans="2:10" x14ac:dyDescent="0.25">
      <c r="B27" s="21"/>
      <c r="C27" s="10" t="s">
        <v>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9">
        <f t="shared" si="2"/>
        <v>0</v>
      </c>
    </row>
    <row r="28" spans="2:10" x14ac:dyDescent="0.25">
      <c r="B28" s="22"/>
      <c r="C28" s="7" t="s">
        <v>6</v>
      </c>
      <c r="D28" s="8">
        <f t="shared" ref="D28:I28" si="3">SUM(D22:D27)</f>
        <v>12</v>
      </c>
      <c r="E28" s="8">
        <f t="shared" si="3"/>
        <v>6</v>
      </c>
      <c r="F28" s="8">
        <f t="shared" si="3"/>
        <v>1</v>
      </c>
      <c r="G28" s="8">
        <f t="shared" si="3"/>
        <v>0</v>
      </c>
      <c r="H28" s="8">
        <f t="shared" si="3"/>
        <v>0</v>
      </c>
      <c r="I28" s="8">
        <f t="shared" si="3"/>
        <v>0</v>
      </c>
      <c r="J28" s="8">
        <f t="shared" si="2"/>
        <v>19</v>
      </c>
    </row>
    <row r="31" spans="2:10" x14ac:dyDescent="0.25">
      <c r="D31" s="26" t="s">
        <v>14</v>
      </c>
      <c r="E31" s="25"/>
      <c r="F31" s="4">
        <f>IFERROR(SUM(D39:E39)/J39,"")</f>
        <v>0.9</v>
      </c>
      <c r="G31" s="24" t="s">
        <v>15</v>
      </c>
      <c r="H31" s="25"/>
      <c r="I31" s="4">
        <f>IFERROR(SUM(G39:H39)/J39,"")</f>
        <v>0.05</v>
      </c>
      <c r="J31" s="5"/>
    </row>
    <row r="32" spans="2:10" ht="31.5" x14ac:dyDescent="0.25">
      <c r="D32" s="6" t="s">
        <v>7</v>
      </c>
      <c r="E32" s="6" t="s">
        <v>8</v>
      </c>
      <c r="F32" s="6" t="s">
        <v>9</v>
      </c>
      <c r="G32" s="6" t="s">
        <v>10</v>
      </c>
      <c r="H32" s="6" t="s">
        <v>11</v>
      </c>
      <c r="I32" s="6" t="s">
        <v>12</v>
      </c>
      <c r="J32" s="6" t="s">
        <v>13</v>
      </c>
    </row>
    <row r="33" spans="2:10" x14ac:dyDescent="0.25">
      <c r="B33" s="20">
        <v>42887</v>
      </c>
      <c r="C33" s="10" t="s">
        <v>0</v>
      </c>
      <c r="D33" s="14">
        <v>4</v>
      </c>
      <c r="E33" s="14">
        <v>1</v>
      </c>
      <c r="F33" s="14">
        <v>0</v>
      </c>
      <c r="G33" s="14">
        <v>0</v>
      </c>
      <c r="H33" s="14">
        <v>0</v>
      </c>
      <c r="I33" s="14">
        <v>0</v>
      </c>
      <c r="J33" s="9">
        <f t="shared" ref="J33:J39" si="4">SUM(D33:I33)</f>
        <v>5</v>
      </c>
    </row>
    <row r="34" spans="2:10" x14ac:dyDescent="0.25">
      <c r="B34" s="21"/>
      <c r="C34" s="10" t="s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9">
        <f t="shared" si="4"/>
        <v>0</v>
      </c>
    </row>
    <row r="35" spans="2:10" x14ac:dyDescent="0.25">
      <c r="B35" s="21"/>
      <c r="C35" s="10" t="s">
        <v>2</v>
      </c>
      <c r="D35" s="14">
        <v>6</v>
      </c>
      <c r="E35" s="14">
        <v>7</v>
      </c>
      <c r="F35" s="14">
        <v>1</v>
      </c>
      <c r="G35" s="14">
        <v>0</v>
      </c>
      <c r="H35" s="14">
        <v>1</v>
      </c>
      <c r="I35" s="14">
        <v>0</v>
      </c>
      <c r="J35" s="9">
        <f t="shared" si="4"/>
        <v>15</v>
      </c>
    </row>
    <row r="36" spans="2:10" x14ac:dyDescent="0.25">
      <c r="B36" s="21"/>
      <c r="C36" s="10" t="s">
        <v>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9">
        <f t="shared" si="4"/>
        <v>0</v>
      </c>
    </row>
    <row r="37" spans="2:10" x14ac:dyDescent="0.25">
      <c r="B37" s="21"/>
      <c r="C37" s="10" t="s">
        <v>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9">
        <f t="shared" si="4"/>
        <v>0</v>
      </c>
    </row>
    <row r="38" spans="2:10" x14ac:dyDescent="0.25">
      <c r="B38" s="21"/>
      <c r="C38" s="10" t="s">
        <v>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9">
        <f t="shared" si="4"/>
        <v>0</v>
      </c>
    </row>
    <row r="39" spans="2:10" x14ac:dyDescent="0.25">
      <c r="B39" s="22"/>
      <c r="C39" s="7" t="s">
        <v>6</v>
      </c>
      <c r="D39" s="8">
        <f t="shared" ref="D39:I39" si="5">SUM(D33:D38)</f>
        <v>10</v>
      </c>
      <c r="E39" s="8">
        <f t="shared" si="5"/>
        <v>8</v>
      </c>
      <c r="F39" s="8">
        <f t="shared" si="5"/>
        <v>1</v>
      </c>
      <c r="G39" s="8">
        <f t="shared" si="5"/>
        <v>0</v>
      </c>
      <c r="H39" s="8">
        <f t="shared" si="5"/>
        <v>1</v>
      </c>
      <c r="I39" s="8">
        <f t="shared" si="5"/>
        <v>0</v>
      </c>
      <c r="J39" s="8">
        <f t="shared" si="4"/>
        <v>20</v>
      </c>
    </row>
    <row r="42" spans="2:10" x14ac:dyDescent="0.25">
      <c r="D42" s="26" t="s">
        <v>14</v>
      </c>
      <c r="E42" s="25"/>
      <c r="F42" s="4">
        <f>IFERROR(SUM(D50:E50)/J50,"")</f>
        <v>0.76470588235294112</v>
      </c>
      <c r="G42" s="24" t="s">
        <v>15</v>
      </c>
      <c r="H42" s="25"/>
      <c r="I42" s="4">
        <f>IFERROR(SUM(G50:H50)/J50,"")</f>
        <v>5.8823529411764705E-2</v>
      </c>
      <c r="J42" s="5"/>
    </row>
    <row r="43" spans="2:10" ht="31.5" x14ac:dyDescent="0.25">
      <c r="D43" s="6" t="s">
        <v>7</v>
      </c>
      <c r="E43" s="6" t="s">
        <v>8</v>
      </c>
      <c r="F43" s="6" t="s">
        <v>9</v>
      </c>
      <c r="G43" s="6" t="s">
        <v>10</v>
      </c>
      <c r="H43" s="6" t="s">
        <v>11</v>
      </c>
      <c r="I43" s="6" t="s">
        <v>12</v>
      </c>
      <c r="J43" s="6" t="s">
        <v>13</v>
      </c>
    </row>
    <row r="44" spans="2:10" x14ac:dyDescent="0.25">
      <c r="B44" s="20">
        <v>42917</v>
      </c>
      <c r="C44" s="10" t="s">
        <v>0</v>
      </c>
      <c r="D44" s="14">
        <v>5</v>
      </c>
      <c r="E44" s="14">
        <v>0</v>
      </c>
      <c r="F44" s="14">
        <v>0</v>
      </c>
      <c r="G44" s="14">
        <v>1</v>
      </c>
      <c r="H44" s="14">
        <v>0</v>
      </c>
      <c r="I44" s="14">
        <v>0</v>
      </c>
      <c r="J44" s="9">
        <f t="shared" ref="J44:J50" si="6">SUM(D44:I44)</f>
        <v>6</v>
      </c>
    </row>
    <row r="45" spans="2:10" x14ac:dyDescent="0.25">
      <c r="B45" s="21"/>
      <c r="C45" s="10" t="s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9">
        <f t="shared" si="6"/>
        <v>0</v>
      </c>
    </row>
    <row r="46" spans="2:10" x14ac:dyDescent="0.25">
      <c r="B46" s="21"/>
      <c r="C46" s="10" t="s">
        <v>2</v>
      </c>
      <c r="D46" s="14">
        <v>6</v>
      </c>
      <c r="E46" s="14">
        <v>2</v>
      </c>
      <c r="F46" s="14">
        <v>2</v>
      </c>
      <c r="G46" s="14">
        <v>0</v>
      </c>
      <c r="H46" s="14">
        <v>0</v>
      </c>
      <c r="I46" s="14">
        <v>1</v>
      </c>
      <c r="J46" s="9">
        <f t="shared" si="6"/>
        <v>11</v>
      </c>
    </row>
    <row r="47" spans="2:10" x14ac:dyDescent="0.25">
      <c r="B47" s="21"/>
      <c r="C47" s="10" t="s">
        <v>3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9">
        <f t="shared" si="6"/>
        <v>0</v>
      </c>
    </row>
    <row r="48" spans="2:10" x14ac:dyDescent="0.25">
      <c r="B48" s="21"/>
      <c r="C48" s="10" t="s">
        <v>4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9">
        <f t="shared" si="6"/>
        <v>0</v>
      </c>
    </row>
    <row r="49" spans="2:10" x14ac:dyDescent="0.25">
      <c r="B49" s="21"/>
      <c r="C49" s="10" t="s">
        <v>5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9">
        <f t="shared" si="6"/>
        <v>0</v>
      </c>
    </row>
    <row r="50" spans="2:10" x14ac:dyDescent="0.25">
      <c r="B50" s="22"/>
      <c r="C50" s="7" t="s">
        <v>6</v>
      </c>
      <c r="D50" s="8">
        <f t="shared" ref="D50:I50" si="7">SUM(D44:D49)</f>
        <v>11</v>
      </c>
      <c r="E50" s="8">
        <f t="shared" si="7"/>
        <v>2</v>
      </c>
      <c r="F50" s="8">
        <f t="shared" si="7"/>
        <v>2</v>
      </c>
      <c r="G50" s="8">
        <f t="shared" si="7"/>
        <v>1</v>
      </c>
      <c r="H50" s="8">
        <f t="shared" si="7"/>
        <v>0</v>
      </c>
      <c r="I50" s="8">
        <f t="shared" si="7"/>
        <v>1</v>
      </c>
      <c r="J50" s="8">
        <f t="shared" si="6"/>
        <v>17</v>
      </c>
    </row>
    <row r="53" spans="2:10" x14ac:dyDescent="0.25">
      <c r="D53" s="26" t="s">
        <v>14</v>
      </c>
      <c r="E53" s="25"/>
      <c r="F53" s="4">
        <f>IFERROR(SUM(D61:E61)/J61,"")</f>
        <v>0.7</v>
      </c>
      <c r="G53" s="24" t="s">
        <v>15</v>
      </c>
      <c r="H53" s="25"/>
      <c r="I53" s="4">
        <f>IFERROR(SUM(G61:H61)/J61,"")</f>
        <v>3.3333333333333333E-2</v>
      </c>
      <c r="J53" s="5"/>
    </row>
    <row r="54" spans="2:10" ht="31.5" x14ac:dyDescent="0.25">
      <c r="D54" s="6" t="s">
        <v>7</v>
      </c>
      <c r="E54" s="6" t="s">
        <v>8</v>
      </c>
      <c r="F54" s="6" t="s">
        <v>9</v>
      </c>
      <c r="G54" s="6" t="s">
        <v>10</v>
      </c>
      <c r="H54" s="6" t="s">
        <v>11</v>
      </c>
      <c r="I54" s="6" t="s">
        <v>12</v>
      </c>
      <c r="J54" s="6" t="s">
        <v>13</v>
      </c>
    </row>
    <row r="55" spans="2:10" x14ac:dyDescent="0.25">
      <c r="B55" s="20">
        <v>42948</v>
      </c>
      <c r="C55" s="10" t="s">
        <v>0</v>
      </c>
      <c r="D55" s="14">
        <v>10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9">
        <f t="shared" ref="J55:J61" si="8">SUM(D55:I55)</f>
        <v>10</v>
      </c>
    </row>
    <row r="56" spans="2:10" x14ac:dyDescent="0.25">
      <c r="B56" s="21"/>
      <c r="C56" s="10" t="s">
        <v>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9">
        <f t="shared" si="8"/>
        <v>0</v>
      </c>
    </row>
    <row r="57" spans="2:10" x14ac:dyDescent="0.25">
      <c r="B57" s="21"/>
      <c r="C57" s="10" t="s">
        <v>2</v>
      </c>
      <c r="D57" s="14">
        <v>10</v>
      </c>
      <c r="E57" s="14">
        <v>1</v>
      </c>
      <c r="F57" s="14">
        <v>3</v>
      </c>
      <c r="G57" s="14">
        <v>0</v>
      </c>
      <c r="H57" s="14">
        <v>1</v>
      </c>
      <c r="I57" s="14">
        <v>5</v>
      </c>
      <c r="J57" s="9">
        <f t="shared" si="8"/>
        <v>20</v>
      </c>
    </row>
    <row r="58" spans="2:10" x14ac:dyDescent="0.25">
      <c r="B58" s="21"/>
      <c r="C58" s="10" t="s">
        <v>3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9">
        <f t="shared" si="8"/>
        <v>0</v>
      </c>
    </row>
    <row r="59" spans="2:10" x14ac:dyDescent="0.25">
      <c r="B59" s="21"/>
      <c r="C59" s="10" t="s">
        <v>4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9">
        <f t="shared" si="8"/>
        <v>0</v>
      </c>
    </row>
    <row r="60" spans="2:10" x14ac:dyDescent="0.25">
      <c r="B60" s="21"/>
      <c r="C60" s="10" t="s">
        <v>5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9">
        <f t="shared" si="8"/>
        <v>0</v>
      </c>
    </row>
    <row r="61" spans="2:10" x14ac:dyDescent="0.25">
      <c r="B61" s="22"/>
      <c r="C61" s="7" t="s">
        <v>6</v>
      </c>
      <c r="D61" s="8">
        <f t="shared" ref="D61:I61" si="9">SUM(D55:D60)</f>
        <v>20</v>
      </c>
      <c r="E61" s="8">
        <f t="shared" si="9"/>
        <v>1</v>
      </c>
      <c r="F61" s="8">
        <f t="shared" si="9"/>
        <v>3</v>
      </c>
      <c r="G61" s="8">
        <f t="shared" si="9"/>
        <v>0</v>
      </c>
      <c r="H61" s="8">
        <f t="shared" si="9"/>
        <v>1</v>
      </c>
      <c r="I61" s="8">
        <f t="shared" si="9"/>
        <v>5</v>
      </c>
      <c r="J61" s="8">
        <f t="shared" si="8"/>
        <v>30</v>
      </c>
    </row>
    <row r="64" spans="2:10" x14ac:dyDescent="0.25">
      <c r="D64" s="26" t="s">
        <v>14</v>
      </c>
      <c r="E64" s="25"/>
      <c r="F64" s="4">
        <f>IFERROR(SUM(D72:E72)/J72,"")</f>
        <v>0.88235294117647056</v>
      </c>
      <c r="G64" s="24" t="s">
        <v>15</v>
      </c>
      <c r="H64" s="25"/>
      <c r="I64" s="4">
        <f>IFERROR(SUM(G72:H72)/J72,"")</f>
        <v>0</v>
      </c>
      <c r="J64" s="5"/>
    </row>
    <row r="65" spans="2:10" ht="31.5" x14ac:dyDescent="0.25">
      <c r="D65" s="6" t="s">
        <v>7</v>
      </c>
      <c r="E65" s="6" t="s">
        <v>8</v>
      </c>
      <c r="F65" s="6" t="s">
        <v>9</v>
      </c>
      <c r="G65" s="6" t="s">
        <v>10</v>
      </c>
      <c r="H65" s="6" t="s">
        <v>11</v>
      </c>
      <c r="I65" s="6" t="s">
        <v>12</v>
      </c>
      <c r="J65" s="6" t="s">
        <v>13</v>
      </c>
    </row>
    <row r="66" spans="2:10" x14ac:dyDescent="0.25">
      <c r="B66" s="20">
        <v>42979</v>
      </c>
      <c r="C66" s="10" t="s">
        <v>0</v>
      </c>
      <c r="D66" s="14">
        <v>1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9">
        <f t="shared" ref="J66:J72" si="10">SUM(D66:I66)</f>
        <v>1</v>
      </c>
    </row>
    <row r="67" spans="2:10" x14ac:dyDescent="0.25">
      <c r="B67" s="21"/>
      <c r="C67" s="10" t="s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9">
        <f t="shared" si="10"/>
        <v>0</v>
      </c>
    </row>
    <row r="68" spans="2:10" x14ac:dyDescent="0.25">
      <c r="B68" s="21"/>
      <c r="C68" s="10" t="s">
        <v>2</v>
      </c>
      <c r="D68" s="14">
        <v>11</v>
      </c>
      <c r="E68" s="14">
        <v>3</v>
      </c>
      <c r="F68" s="14">
        <v>1</v>
      </c>
      <c r="G68" s="14">
        <v>0</v>
      </c>
      <c r="H68" s="14">
        <v>0</v>
      </c>
      <c r="I68" s="14">
        <v>1</v>
      </c>
      <c r="J68" s="9">
        <f t="shared" si="10"/>
        <v>16</v>
      </c>
    </row>
    <row r="69" spans="2:10" x14ac:dyDescent="0.25">
      <c r="B69" s="21"/>
      <c r="C69" s="10" t="s">
        <v>3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9">
        <f t="shared" si="10"/>
        <v>0</v>
      </c>
    </row>
    <row r="70" spans="2:10" x14ac:dyDescent="0.25">
      <c r="B70" s="21"/>
      <c r="C70" s="10" t="s">
        <v>4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9">
        <f t="shared" si="10"/>
        <v>0</v>
      </c>
    </row>
    <row r="71" spans="2:10" x14ac:dyDescent="0.25">
      <c r="B71" s="21"/>
      <c r="C71" s="10" t="s">
        <v>5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9">
        <f t="shared" si="10"/>
        <v>0</v>
      </c>
    </row>
    <row r="72" spans="2:10" x14ac:dyDescent="0.25">
      <c r="B72" s="22"/>
      <c r="C72" s="7" t="s">
        <v>6</v>
      </c>
      <c r="D72" s="8">
        <f t="shared" ref="D72:I72" si="11">SUM(D66:D71)</f>
        <v>12</v>
      </c>
      <c r="E72" s="8">
        <f t="shared" si="11"/>
        <v>3</v>
      </c>
      <c r="F72" s="8">
        <f t="shared" si="11"/>
        <v>1</v>
      </c>
      <c r="G72" s="8">
        <f t="shared" si="11"/>
        <v>0</v>
      </c>
      <c r="H72" s="8">
        <f t="shared" si="11"/>
        <v>0</v>
      </c>
      <c r="I72" s="8">
        <f t="shared" si="11"/>
        <v>1</v>
      </c>
      <c r="J72" s="8">
        <f t="shared" si="10"/>
        <v>17</v>
      </c>
    </row>
    <row r="75" spans="2:10" x14ac:dyDescent="0.25">
      <c r="D75" s="26" t="s">
        <v>14</v>
      </c>
      <c r="E75" s="25"/>
      <c r="F75" s="4">
        <f>IFERROR(SUM(D83:E83)/J83,"")</f>
        <v>0.81818181818181823</v>
      </c>
      <c r="G75" s="24" t="s">
        <v>15</v>
      </c>
      <c r="H75" s="25"/>
      <c r="I75" s="4">
        <f>IFERROR(SUM(G83:H83)/J83,"")</f>
        <v>9.0909090909090912E-2</v>
      </c>
      <c r="J75" s="5"/>
    </row>
    <row r="76" spans="2:10" ht="31.5" x14ac:dyDescent="0.25">
      <c r="D76" s="6" t="s">
        <v>7</v>
      </c>
      <c r="E76" s="6" t="s">
        <v>8</v>
      </c>
      <c r="F76" s="6" t="s">
        <v>9</v>
      </c>
      <c r="G76" s="6" t="s">
        <v>10</v>
      </c>
      <c r="H76" s="6" t="s">
        <v>11</v>
      </c>
      <c r="I76" s="6" t="s">
        <v>12</v>
      </c>
      <c r="J76" s="6" t="s">
        <v>13</v>
      </c>
    </row>
    <row r="77" spans="2:10" x14ac:dyDescent="0.25">
      <c r="B77" s="20">
        <v>43009</v>
      </c>
      <c r="C77" s="10" t="s">
        <v>0</v>
      </c>
      <c r="D77" s="14">
        <v>2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9">
        <f t="shared" ref="J77:J83" si="12">SUM(D77:I77)</f>
        <v>2</v>
      </c>
    </row>
    <row r="78" spans="2:10" x14ac:dyDescent="0.25">
      <c r="B78" s="21"/>
      <c r="C78" s="10" t="s">
        <v>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9">
        <f t="shared" si="12"/>
        <v>0</v>
      </c>
    </row>
    <row r="79" spans="2:10" x14ac:dyDescent="0.25">
      <c r="B79" s="21"/>
      <c r="C79" s="10" t="s">
        <v>2</v>
      </c>
      <c r="D79" s="14">
        <v>6</v>
      </c>
      <c r="E79" s="14">
        <v>1</v>
      </c>
      <c r="F79" s="14">
        <v>0</v>
      </c>
      <c r="G79" s="14">
        <v>1</v>
      </c>
      <c r="H79" s="14">
        <v>0</v>
      </c>
      <c r="I79" s="14">
        <v>1</v>
      </c>
      <c r="J79" s="9">
        <f t="shared" si="12"/>
        <v>9</v>
      </c>
    </row>
    <row r="80" spans="2:10" x14ac:dyDescent="0.25">
      <c r="B80" s="21"/>
      <c r="C80" s="10" t="s">
        <v>3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9">
        <f t="shared" si="12"/>
        <v>0</v>
      </c>
    </row>
    <row r="81" spans="2:10" x14ac:dyDescent="0.25">
      <c r="B81" s="21"/>
      <c r="C81" s="10" t="s">
        <v>4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9">
        <f t="shared" si="12"/>
        <v>0</v>
      </c>
    </row>
    <row r="82" spans="2:10" x14ac:dyDescent="0.25">
      <c r="B82" s="21"/>
      <c r="C82" s="10" t="s">
        <v>5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9">
        <f t="shared" si="12"/>
        <v>0</v>
      </c>
    </row>
    <row r="83" spans="2:10" x14ac:dyDescent="0.25">
      <c r="B83" s="22"/>
      <c r="C83" s="7" t="s">
        <v>6</v>
      </c>
      <c r="D83" s="8">
        <f t="shared" ref="D83:I83" si="13">SUM(D77:D82)</f>
        <v>8</v>
      </c>
      <c r="E83" s="8">
        <f t="shared" si="13"/>
        <v>1</v>
      </c>
      <c r="F83" s="8">
        <f t="shared" si="13"/>
        <v>0</v>
      </c>
      <c r="G83" s="8">
        <f t="shared" si="13"/>
        <v>1</v>
      </c>
      <c r="H83" s="8">
        <f t="shared" si="13"/>
        <v>0</v>
      </c>
      <c r="I83" s="8">
        <f t="shared" si="13"/>
        <v>1</v>
      </c>
      <c r="J83" s="8">
        <f t="shared" si="12"/>
        <v>11</v>
      </c>
    </row>
    <row r="86" spans="2:10" x14ac:dyDescent="0.25">
      <c r="D86" s="26" t="s">
        <v>14</v>
      </c>
      <c r="E86" s="25"/>
      <c r="F86" s="4">
        <f>IFERROR(SUM(D94:E94)/J94,"")</f>
        <v>0.53333333333333333</v>
      </c>
      <c r="G86" s="24" t="s">
        <v>15</v>
      </c>
      <c r="H86" s="25"/>
      <c r="I86" s="4">
        <f>IFERROR(SUM(G94:H94)/J94,"")</f>
        <v>0.13333333333333333</v>
      </c>
      <c r="J86" s="5"/>
    </row>
    <row r="87" spans="2:10" ht="31.5" x14ac:dyDescent="0.25">
      <c r="D87" s="6" t="s">
        <v>7</v>
      </c>
      <c r="E87" s="6" t="s">
        <v>8</v>
      </c>
      <c r="F87" s="6" t="s">
        <v>9</v>
      </c>
      <c r="G87" s="6" t="s">
        <v>10</v>
      </c>
      <c r="H87" s="6" t="s">
        <v>11</v>
      </c>
      <c r="I87" s="6" t="s">
        <v>12</v>
      </c>
      <c r="J87" s="6" t="s">
        <v>13</v>
      </c>
    </row>
    <row r="88" spans="2:10" x14ac:dyDescent="0.25">
      <c r="B88" s="20">
        <v>43040</v>
      </c>
      <c r="C88" s="10" t="s">
        <v>0</v>
      </c>
      <c r="D88" s="14">
        <v>1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9">
        <f t="shared" ref="J88:J94" si="14">SUM(D88:I88)</f>
        <v>1</v>
      </c>
    </row>
    <row r="89" spans="2:10" x14ac:dyDescent="0.25">
      <c r="B89" s="21"/>
      <c r="C89" s="10" t="s">
        <v>1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9">
        <f t="shared" si="14"/>
        <v>0</v>
      </c>
    </row>
    <row r="90" spans="2:10" x14ac:dyDescent="0.25">
      <c r="B90" s="21"/>
      <c r="C90" s="10" t="s">
        <v>2</v>
      </c>
      <c r="D90" s="14">
        <v>4</v>
      </c>
      <c r="E90" s="14">
        <v>3</v>
      </c>
      <c r="F90" s="14">
        <v>2</v>
      </c>
      <c r="G90" s="14">
        <v>0</v>
      </c>
      <c r="H90" s="14">
        <v>2</v>
      </c>
      <c r="I90" s="14">
        <v>3</v>
      </c>
      <c r="J90" s="9">
        <f t="shared" si="14"/>
        <v>14</v>
      </c>
    </row>
    <row r="91" spans="2:10" x14ac:dyDescent="0.25">
      <c r="B91" s="21"/>
      <c r="C91" s="10" t="s">
        <v>3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9">
        <f t="shared" si="14"/>
        <v>0</v>
      </c>
    </row>
    <row r="92" spans="2:10" x14ac:dyDescent="0.25">
      <c r="B92" s="21"/>
      <c r="C92" s="10" t="s">
        <v>4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9">
        <f t="shared" si="14"/>
        <v>0</v>
      </c>
    </row>
    <row r="93" spans="2:10" x14ac:dyDescent="0.25">
      <c r="B93" s="21"/>
      <c r="C93" s="10" t="s">
        <v>5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9">
        <f t="shared" si="14"/>
        <v>0</v>
      </c>
    </row>
    <row r="94" spans="2:10" x14ac:dyDescent="0.25">
      <c r="B94" s="22"/>
      <c r="C94" s="7" t="s">
        <v>6</v>
      </c>
      <c r="D94" s="8">
        <f t="shared" ref="D94:I94" si="15">SUM(D88:D93)</f>
        <v>5</v>
      </c>
      <c r="E94" s="8">
        <f t="shared" si="15"/>
        <v>3</v>
      </c>
      <c r="F94" s="8">
        <f t="shared" si="15"/>
        <v>2</v>
      </c>
      <c r="G94" s="8">
        <f t="shared" si="15"/>
        <v>0</v>
      </c>
      <c r="H94" s="8">
        <f t="shared" si="15"/>
        <v>2</v>
      </c>
      <c r="I94" s="8">
        <f t="shared" si="15"/>
        <v>3</v>
      </c>
      <c r="J94" s="8">
        <f t="shared" si="14"/>
        <v>15</v>
      </c>
    </row>
    <row r="97" spans="2:10" x14ac:dyDescent="0.25">
      <c r="D97" s="26"/>
      <c r="E97" s="25"/>
      <c r="F97" s="4"/>
      <c r="G97" s="24"/>
      <c r="H97" s="25"/>
      <c r="I97" s="4"/>
      <c r="J97" s="5"/>
    </row>
    <row r="98" spans="2:10" x14ac:dyDescent="0.25">
      <c r="D98" s="6"/>
      <c r="E98" s="6"/>
      <c r="F98" s="6"/>
      <c r="G98" s="6"/>
      <c r="H98" s="6"/>
      <c r="I98" s="6"/>
      <c r="J98" s="6"/>
    </row>
    <row r="99" spans="2:10" x14ac:dyDescent="0.25">
      <c r="B99" s="20"/>
      <c r="C99" s="10"/>
      <c r="D99" s="14"/>
      <c r="E99" s="14"/>
      <c r="F99" s="14"/>
      <c r="G99" s="14"/>
      <c r="H99" s="14"/>
      <c r="I99" s="14"/>
      <c r="J99" s="9"/>
    </row>
    <row r="100" spans="2:10" x14ac:dyDescent="0.25">
      <c r="B100" s="21"/>
      <c r="C100" s="10"/>
      <c r="D100" s="14"/>
      <c r="E100" s="14"/>
      <c r="F100" s="14"/>
      <c r="G100" s="14"/>
      <c r="H100" s="14"/>
      <c r="I100" s="14"/>
      <c r="J100" s="9"/>
    </row>
    <row r="101" spans="2:10" x14ac:dyDescent="0.25">
      <c r="B101" s="21"/>
      <c r="C101" s="10"/>
      <c r="D101" s="14"/>
      <c r="E101" s="14"/>
      <c r="F101" s="14"/>
      <c r="G101" s="14"/>
      <c r="H101" s="14"/>
      <c r="I101" s="14"/>
      <c r="J101" s="9"/>
    </row>
    <row r="102" spans="2:10" x14ac:dyDescent="0.25">
      <c r="B102" s="21"/>
      <c r="C102" s="10"/>
      <c r="D102" s="14"/>
      <c r="E102" s="14"/>
      <c r="F102" s="14"/>
      <c r="G102" s="14"/>
      <c r="H102" s="14"/>
      <c r="I102" s="14"/>
      <c r="J102" s="9"/>
    </row>
    <row r="103" spans="2:10" x14ac:dyDescent="0.25">
      <c r="B103" s="21"/>
      <c r="C103" s="10"/>
      <c r="D103" s="14"/>
      <c r="E103" s="14"/>
      <c r="F103" s="14"/>
      <c r="G103" s="14"/>
      <c r="H103" s="14"/>
      <c r="I103" s="14"/>
      <c r="J103" s="9"/>
    </row>
    <row r="104" spans="2:10" x14ac:dyDescent="0.25">
      <c r="B104" s="21"/>
      <c r="C104" s="10"/>
      <c r="D104" s="14"/>
      <c r="E104" s="14"/>
      <c r="F104" s="14"/>
      <c r="G104" s="14"/>
      <c r="H104" s="14"/>
      <c r="I104" s="14"/>
      <c r="J104" s="9"/>
    </row>
    <row r="105" spans="2:10" x14ac:dyDescent="0.25">
      <c r="B105" s="22"/>
      <c r="C105" s="7"/>
      <c r="D105" s="8"/>
      <c r="E105" s="8"/>
      <c r="F105" s="8"/>
      <c r="G105" s="8"/>
      <c r="H105" s="8"/>
      <c r="I105" s="8"/>
      <c r="J105" s="8"/>
    </row>
    <row r="108" spans="2:10" x14ac:dyDescent="0.25">
      <c r="D108" s="26"/>
      <c r="E108" s="25"/>
      <c r="F108" s="4"/>
      <c r="G108" s="24"/>
      <c r="H108" s="25"/>
      <c r="I108" s="4"/>
      <c r="J108" s="5"/>
    </row>
    <row r="109" spans="2:10" x14ac:dyDescent="0.25">
      <c r="D109" s="6"/>
      <c r="E109" s="6"/>
      <c r="F109" s="6"/>
      <c r="G109" s="6"/>
      <c r="H109" s="6"/>
      <c r="I109" s="6"/>
      <c r="J109" s="6"/>
    </row>
    <row r="110" spans="2:10" x14ac:dyDescent="0.25">
      <c r="B110" s="20"/>
      <c r="C110" s="10"/>
      <c r="D110" s="14"/>
      <c r="E110" s="14"/>
      <c r="F110" s="14"/>
      <c r="G110" s="14"/>
      <c r="H110" s="14"/>
      <c r="I110" s="14"/>
      <c r="J110" s="9"/>
    </row>
    <row r="111" spans="2:10" x14ac:dyDescent="0.25">
      <c r="B111" s="21"/>
      <c r="C111" s="10"/>
      <c r="D111" s="14"/>
      <c r="E111" s="14"/>
      <c r="F111" s="14"/>
      <c r="G111" s="14"/>
      <c r="H111" s="14"/>
      <c r="I111" s="14"/>
      <c r="J111" s="9"/>
    </row>
    <row r="112" spans="2:10" x14ac:dyDescent="0.25">
      <c r="B112" s="21"/>
      <c r="C112" s="10"/>
      <c r="D112" s="14"/>
      <c r="E112" s="14"/>
      <c r="F112" s="14"/>
      <c r="G112" s="14"/>
      <c r="H112" s="14"/>
      <c r="I112" s="14"/>
      <c r="J112" s="9"/>
    </row>
    <row r="113" spans="2:10" x14ac:dyDescent="0.25">
      <c r="B113" s="21"/>
      <c r="C113" s="10"/>
      <c r="D113" s="14"/>
      <c r="E113" s="14"/>
      <c r="F113" s="14"/>
      <c r="G113" s="14"/>
      <c r="H113" s="14"/>
      <c r="I113" s="14"/>
      <c r="J113" s="9"/>
    </row>
    <row r="114" spans="2:10" x14ac:dyDescent="0.25">
      <c r="B114" s="21"/>
      <c r="C114" s="10"/>
      <c r="D114" s="14"/>
      <c r="E114" s="14"/>
      <c r="F114" s="14"/>
      <c r="G114" s="14"/>
      <c r="H114" s="14"/>
      <c r="I114" s="14"/>
      <c r="J114" s="9"/>
    </row>
    <row r="115" spans="2:10" x14ac:dyDescent="0.25">
      <c r="B115" s="21"/>
      <c r="C115" s="10"/>
      <c r="D115" s="14"/>
      <c r="E115" s="14"/>
      <c r="F115" s="14"/>
      <c r="G115" s="14"/>
      <c r="H115" s="14"/>
      <c r="I115" s="14"/>
      <c r="J115" s="9"/>
    </row>
    <row r="116" spans="2:10" x14ac:dyDescent="0.25">
      <c r="B116" s="22"/>
      <c r="C116" s="7"/>
      <c r="D116" s="8"/>
      <c r="E116" s="8"/>
      <c r="F116" s="8"/>
      <c r="G116" s="8"/>
      <c r="H116" s="8"/>
      <c r="I116" s="8"/>
      <c r="J116" s="8"/>
    </row>
    <row r="119" spans="2:10" x14ac:dyDescent="0.25">
      <c r="D119" s="26"/>
      <c r="E119" s="25"/>
      <c r="F119" s="4"/>
      <c r="G119" s="24"/>
      <c r="H119" s="25"/>
      <c r="I119" s="4"/>
      <c r="J119" s="5"/>
    </row>
    <row r="120" spans="2:10" x14ac:dyDescent="0.25">
      <c r="D120" s="6"/>
      <c r="E120" s="6"/>
      <c r="F120" s="6"/>
      <c r="G120" s="6"/>
      <c r="H120" s="6"/>
      <c r="I120" s="6"/>
      <c r="J120" s="6"/>
    </row>
    <row r="121" spans="2:10" x14ac:dyDescent="0.25">
      <c r="B121" s="20"/>
      <c r="C121" s="10"/>
      <c r="D121" s="14"/>
      <c r="E121" s="14"/>
      <c r="F121" s="14"/>
      <c r="G121" s="14"/>
      <c r="H121" s="14"/>
      <c r="I121" s="14"/>
      <c r="J121" s="9"/>
    </row>
    <row r="122" spans="2:10" x14ac:dyDescent="0.25">
      <c r="B122" s="21"/>
      <c r="C122" s="10"/>
      <c r="D122" s="14"/>
      <c r="E122" s="14"/>
      <c r="F122" s="14"/>
      <c r="G122" s="14"/>
      <c r="H122" s="14"/>
      <c r="I122" s="14"/>
      <c r="J122" s="9"/>
    </row>
    <row r="123" spans="2:10" x14ac:dyDescent="0.25">
      <c r="B123" s="21"/>
      <c r="C123" s="10"/>
      <c r="D123" s="14"/>
      <c r="E123" s="14"/>
      <c r="F123" s="14"/>
      <c r="G123" s="14"/>
      <c r="H123" s="14"/>
      <c r="I123" s="14"/>
      <c r="J123" s="9"/>
    </row>
    <row r="124" spans="2:10" x14ac:dyDescent="0.25">
      <c r="B124" s="21"/>
      <c r="C124" s="10"/>
      <c r="D124" s="14"/>
      <c r="E124" s="14"/>
      <c r="F124" s="14"/>
      <c r="G124" s="14"/>
      <c r="H124" s="14"/>
      <c r="I124" s="14"/>
      <c r="J124" s="9"/>
    </row>
    <row r="125" spans="2:10" x14ac:dyDescent="0.25">
      <c r="B125" s="21"/>
      <c r="C125" s="10"/>
      <c r="D125" s="14"/>
      <c r="E125" s="14"/>
      <c r="F125" s="14"/>
      <c r="G125" s="14"/>
      <c r="H125" s="14"/>
      <c r="I125" s="14"/>
      <c r="J125" s="9"/>
    </row>
    <row r="126" spans="2:10" x14ac:dyDescent="0.25">
      <c r="B126" s="21"/>
      <c r="C126" s="10"/>
      <c r="D126" s="14"/>
      <c r="E126" s="14"/>
      <c r="F126" s="14"/>
      <c r="G126" s="14"/>
      <c r="H126" s="14"/>
      <c r="I126" s="14"/>
      <c r="J126" s="9"/>
    </row>
    <row r="127" spans="2:10" x14ac:dyDescent="0.25">
      <c r="B127" s="22"/>
      <c r="C127" s="7"/>
      <c r="D127" s="8"/>
      <c r="E127" s="8"/>
      <c r="F127" s="8"/>
      <c r="G127" s="8"/>
      <c r="H127" s="8"/>
      <c r="I127" s="8"/>
      <c r="J127" s="8"/>
    </row>
    <row r="130" spans="2:10" x14ac:dyDescent="0.25">
      <c r="D130" s="26"/>
      <c r="E130" s="25"/>
      <c r="F130" s="4"/>
      <c r="G130" s="24"/>
      <c r="H130" s="25"/>
      <c r="I130" s="4"/>
      <c r="J130" s="5"/>
    </row>
    <row r="131" spans="2:10" x14ac:dyDescent="0.25">
      <c r="D131" s="6"/>
      <c r="E131" s="6"/>
      <c r="F131" s="6"/>
      <c r="G131" s="6"/>
      <c r="H131" s="6"/>
      <c r="I131" s="6"/>
      <c r="J131" s="6"/>
    </row>
    <row r="132" spans="2:10" x14ac:dyDescent="0.25">
      <c r="B132" s="20"/>
      <c r="C132" s="10"/>
      <c r="D132" s="14"/>
      <c r="E132" s="14"/>
      <c r="F132" s="14"/>
      <c r="G132" s="14"/>
      <c r="H132" s="14"/>
      <c r="I132" s="14"/>
      <c r="J132" s="9"/>
    </row>
    <row r="133" spans="2:10" x14ac:dyDescent="0.25">
      <c r="B133" s="21"/>
      <c r="C133" s="10"/>
      <c r="D133" s="14"/>
      <c r="E133" s="14"/>
      <c r="F133" s="14"/>
      <c r="G133" s="14"/>
      <c r="H133" s="14"/>
      <c r="I133" s="14"/>
      <c r="J133" s="9"/>
    </row>
    <row r="134" spans="2:10" x14ac:dyDescent="0.25">
      <c r="B134" s="21"/>
      <c r="C134" s="10"/>
      <c r="D134" s="14"/>
      <c r="E134" s="14"/>
      <c r="F134" s="14"/>
      <c r="G134" s="14"/>
      <c r="H134" s="14"/>
      <c r="I134" s="14"/>
      <c r="J134" s="9"/>
    </row>
    <row r="135" spans="2:10" x14ac:dyDescent="0.25">
      <c r="B135" s="21"/>
      <c r="C135" s="10"/>
      <c r="D135" s="14"/>
      <c r="E135" s="14"/>
      <c r="F135" s="14"/>
      <c r="G135" s="14"/>
      <c r="H135" s="14"/>
      <c r="I135" s="14"/>
      <c r="J135" s="9"/>
    </row>
    <row r="136" spans="2:10" x14ac:dyDescent="0.25">
      <c r="B136" s="21"/>
      <c r="C136" s="10"/>
      <c r="D136" s="14"/>
      <c r="E136" s="14"/>
      <c r="F136" s="14"/>
      <c r="G136" s="14"/>
      <c r="H136" s="14"/>
      <c r="I136" s="14"/>
      <c r="J136" s="9"/>
    </row>
    <row r="137" spans="2:10" x14ac:dyDescent="0.25">
      <c r="B137" s="21"/>
      <c r="C137" s="10"/>
      <c r="D137" s="14"/>
      <c r="E137" s="14"/>
      <c r="F137" s="14"/>
      <c r="G137" s="14"/>
      <c r="H137" s="14"/>
      <c r="I137" s="14"/>
      <c r="J137" s="9"/>
    </row>
    <row r="138" spans="2:10" x14ac:dyDescent="0.25">
      <c r="B138" s="22"/>
      <c r="C138" s="7"/>
      <c r="D138" s="8"/>
      <c r="E138" s="8"/>
      <c r="F138" s="8"/>
      <c r="G138" s="8"/>
      <c r="H138" s="8"/>
      <c r="I138" s="8"/>
      <c r="J138" s="8"/>
    </row>
  </sheetData>
  <mergeCells count="36">
    <mergeCell ref="B44:B50"/>
    <mergeCell ref="D9:E9"/>
    <mergeCell ref="G9:H9"/>
    <mergeCell ref="B11:B17"/>
    <mergeCell ref="D20:E20"/>
    <mergeCell ref="G20:H20"/>
    <mergeCell ref="B22:B28"/>
    <mergeCell ref="D31:E31"/>
    <mergeCell ref="G31:H31"/>
    <mergeCell ref="B33:B39"/>
    <mergeCell ref="D42:E42"/>
    <mergeCell ref="G42:H42"/>
    <mergeCell ref="B88:B94"/>
    <mergeCell ref="D53:E53"/>
    <mergeCell ref="G53:H53"/>
    <mergeCell ref="B55:B61"/>
    <mergeCell ref="D64:E64"/>
    <mergeCell ref="G64:H64"/>
    <mergeCell ref="B66:B72"/>
    <mergeCell ref="D75:E75"/>
    <mergeCell ref="G75:H75"/>
    <mergeCell ref="B77:B83"/>
    <mergeCell ref="D86:E86"/>
    <mergeCell ref="G86:H86"/>
    <mergeCell ref="B132:B138"/>
    <mergeCell ref="D97:E97"/>
    <mergeCell ref="G97:H97"/>
    <mergeCell ref="B99:B105"/>
    <mergeCell ref="D108:E108"/>
    <mergeCell ref="G108:H108"/>
    <mergeCell ref="B110:B116"/>
    <mergeCell ref="D119:E119"/>
    <mergeCell ref="G119:H119"/>
    <mergeCell ref="B121:B127"/>
    <mergeCell ref="D130:E130"/>
    <mergeCell ref="G130:H130"/>
  </mergeCells>
  <conditionalFormatting sqref="B4:B6">
    <cfRule type="iconSet" priority="1">
      <iconSet iconSet="3Arrows" showValue="0">
        <cfvo type="percent" val="0"/>
        <cfvo type="percent" val="33"/>
        <cfvo type="percent" val="67"/>
      </iconSet>
    </cfRule>
  </conditionalFormatting>
  <conditionalFormatting sqref="F20">
    <cfRule type="iconSet" priority="12">
      <iconSet iconSet="3Arrows">
        <cfvo type="percent" val="0"/>
        <cfvo type="formula" val="$F$9"/>
        <cfvo type="formula" val="$F$9" gte="0"/>
      </iconSet>
    </cfRule>
  </conditionalFormatting>
  <conditionalFormatting sqref="F31">
    <cfRule type="iconSet" priority="11">
      <iconSet iconSet="3Arrows">
        <cfvo type="percent" val="0"/>
        <cfvo type="formula" val="$F$20"/>
        <cfvo type="formula" val="$F$20" gte="0"/>
      </iconSet>
    </cfRule>
  </conditionalFormatting>
  <conditionalFormatting sqref="F42">
    <cfRule type="iconSet" priority="10">
      <iconSet iconSet="3Arrows">
        <cfvo type="percent" val="0"/>
        <cfvo type="formula" val="$F$31"/>
        <cfvo type="formula" val="$F$31" gte="0"/>
      </iconSet>
    </cfRule>
  </conditionalFormatting>
  <conditionalFormatting sqref="F53">
    <cfRule type="iconSet" priority="9">
      <iconSet iconSet="3Arrows">
        <cfvo type="percent" val="0"/>
        <cfvo type="formula" val="$F$42"/>
        <cfvo type="formula" val="$F$42" gte="0"/>
      </iconSet>
    </cfRule>
  </conditionalFormatting>
  <conditionalFormatting sqref="F64">
    <cfRule type="iconSet" priority="8">
      <iconSet iconSet="3Arrows">
        <cfvo type="percent" val="0"/>
        <cfvo type="formula" val="$F$53"/>
        <cfvo type="formula" val="$F$53" gte="0"/>
      </iconSet>
    </cfRule>
  </conditionalFormatting>
  <conditionalFormatting sqref="F75">
    <cfRule type="iconSet" priority="7">
      <iconSet iconSet="3Arrows">
        <cfvo type="percent" val="0"/>
        <cfvo type="formula" val="$F$64"/>
        <cfvo type="formula" val="$F$64" gte="0"/>
      </iconSet>
    </cfRule>
  </conditionalFormatting>
  <conditionalFormatting sqref="F86">
    <cfRule type="iconSet" priority="6">
      <iconSet iconSet="3Arrows">
        <cfvo type="percent" val="0"/>
        <cfvo type="formula" val="$F$75"/>
        <cfvo type="formula" val="$F$75" gte="0"/>
      </iconSet>
    </cfRule>
  </conditionalFormatting>
  <conditionalFormatting sqref="F97">
    <cfRule type="iconSet" priority="5">
      <iconSet iconSet="3Arrows">
        <cfvo type="percent" val="0"/>
        <cfvo type="formula" val="$F$86"/>
        <cfvo type="formula" val="$F$86" gte="0"/>
      </iconSet>
    </cfRule>
  </conditionalFormatting>
  <conditionalFormatting sqref="F108">
    <cfRule type="iconSet" priority="4">
      <iconSet iconSet="3Arrows">
        <cfvo type="percent" val="0"/>
        <cfvo type="formula" val="$F$97"/>
        <cfvo type="formula" val="$F$97" gte="0"/>
      </iconSet>
    </cfRule>
  </conditionalFormatting>
  <conditionalFormatting sqref="F119">
    <cfRule type="iconSet" priority="3">
      <iconSet iconSet="3Arrows">
        <cfvo type="percent" val="0"/>
        <cfvo type="formula" val="$F$108"/>
        <cfvo type="formula" val="$F$108" gte="0"/>
      </iconSet>
    </cfRule>
  </conditionalFormatting>
  <conditionalFormatting sqref="F130">
    <cfRule type="iconSet" priority="2">
      <iconSet iconSet="3Arrows">
        <cfvo type="percent" val="0"/>
        <cfvo type="formula" val="$F$119"/>
        <cfvo type="formula" val="$F$119" gte="0"/>
      </iconSet>
    </cfRule>
  </conditionalFormatting>
  <dataValidations count="1">
    <dataValidation type="whole" errorStyle="warning" allowBlank="1" showInputMessage="1" showErrorMessage="1" errorTitle="Error" error="Please enter a whole numerical value" sqref="D11:I16 D22:I27 D33:I38 D44:I49 D55:I60 D66:I71 D77:I82 D88:I93 D99:I104 D110:I115 D121:I126 D132:I137" xr:uid="{00000000-0002-0000-0400-000000000000}">
      <formula1>0</formula1>
      <formula2>999999</formula2>
    </dataValidation>
  </dataValidations>
  <pageMargins left="0.7" right="0.7" top="0.75" bottom="0.75" header="0.3" footer="0.3"/>
  <pageSetup paperSize="9" scale="58" orientation="landscape" r:id="rId1"/>
  <rowBreaks count="2" manualBreakCount="2">
    <brk id="50" max="16" man="1"/>
    <brk id="9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EBB49446-87B1-4981-B868-D0CDE6423CE6}">
            <x14:iconSet iconSet="3Arrows">
              <x14:cfvo type="percent">
                <xm:f>0</xm:f>
              </x14:cfvo>
              <x14:cfvo type="formula">
                <xm:f>'Dec 2014-Mar 2015'!$F$42</xm:f>
              </x14:cfvo>
              <x14:cfvo type="formula" gte="0">
                <xm:f>'Dec 2014-Mar 2015'!$F$42</xm:f>
              </x14:cfvo>
            </x14:iconSet>
          </x14:cfRule>
          <xm:sqref>F9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E32"/>
  <sheetViews>
    <sheetView zoomScale="80" zoomScaleNormal="80" workbookViewId="0">
      <selection activeCell="L27" sqref="L27"/>
    </sheetView>
  </sheetViews>
  <sheetFormatPr defaultRowHeight="15.75" x14ac:dyDescent="0.25"/>
  <sheetData>
    <row r="2" spans="2:5" x14ac:dyDescent="0.25">
      <c r="B2" s="17" t="s">
        <v>16</v>
      </c>
    </row>
    <row r="3" spans="2:5" x14ac:dyDescent="0.25">
      <c r="B3" s="12"/>
    </row>
    <row r="4" spans="2:5" x14ac:dyDescent="0.25">
      <c r="B4" s="12"/>
      <c r="C4" s="15" t="s">
        <v>18</v>
      </c>
      <c r="D4" s="15" t="s">
        <v>19</v>
      </c>
      <c r="E4" s="15" t="s">
        <v>20</v>
      </c>
    </row>
    <row r="5" spans="2:5" x14ac:dyDescent="0.25">
      <c r="B5" s="13" t="s">
        <v>22</v>
      </c>
      <c r="C5" s="16"/>
      <c r="D5" s="16">
        <f>IF('Apr 2016-Mar 2017'!F9="",NA(),'Apr 2016-Mar 2017'!F9)</f>
        <v>0.90625</v>
      </c>
      <c r="E5" s="16">
        <f>IF('Apr 2015-Mar 2016'!F9="",NA(),'Apr 2015-Mar 2016'!F9)</f>
        <v>0.77272727272727271</v>
      </c>
    </row>
    <row r="6" spans="2:5" x14ac:dyDescent="0.25">
      <c r="B6" s="13" t="s">
        <v>21</v>
      </c>
      <c r="C6" s="16"/>
      <c r="D6" s="16">
        <f>IF('Apr 2016-Mar 2017'!F20="",NA(),'Apr 2016-Mar 2017'!F20)</f>
        <v>0.94444444444444442</v>
      </c>
      <c r="E6" s="16">
        <f>IF('Apr 2015-Mar 2016'!F20="",NA(),'Apr 2015-Mar 2016'!F20)</f>
        <v>0.90476190476190477</v>
      </c>
    </row>
    <row r="7" spans="2:5" x14ac:dyDescent="0.25">
      <c r="B7" s="13" t="s">
        <v>23</v>
      </c>
      <c r="C7" s="16"/>
      <c r="D7" s="16" t="e">
        <f>IF('Apr 2016-Mar 2017'!F31=NA(),'Apr 2016-Mar 2017'!F31)</f>
        <v>#N/A</v>
      </c>
      <c r="E7" s="16" t="e">
        <f>IF('Apr 2015-Mar 2016'!F31=NA(),'Apr 2015-Mar 2016'!F31)</f>
        <v>#N/A</v>
      </c>
    </row>
    <row r="8" spans="2:5" x14ac:dyDescent="0.25">
      <c r="B8" s="13" t="s">
        <v>24</v>
      </c>
      <c r="C8" s="16"/>
      <c r="D8" s="16">
        <f>IF('Apr 2016-Mar 2017'!F42="",NA(),'Apr 2016-Mar 2017'!F42)</f>
        <v>1</v>
      </c>
      <c r="E8" s="16">
        <f>IF('Apr 2015-Mar 2016'!F42="",NA(),'Apr 2015-Mar 2016'!F42)</f>
        <v>0.875</v>
      </c>
    </row>
    <row r="9" spans="2:5" x14ac:dyDescent="0.25">
      <c r="B9" s="13" t="s">
        <v>25</v>
      </c>
      <c r="C9" s="16"/>
      <c r="D9" s="16">
        <f>IF('Apr 2016-Mar 2017'!F53="",NA(),'Apr 2016-Mar 2017'!F53)</f>
        <v>0.61111111111111116</v>
      </c>
      <c r="E9" s="16">
        <f>IF('Apr 2015-Mar 2016'!F53="",NA(),'Apr 2015-Mar 2016'!F53)</f>
        <v>0.75</v>
      </c>
    </row>
    <row r="10" spans="2:5" x14ac:dyDescent="0.25">
      <c r="B10" s="13" t="s">
        <v>26</v>
      </c>
      <c r="C10" s="16"/>
      <c r="D10" s="16">
        <f>IF('Apr 2016-Mar 2017'!F64="",NA(),'Apr 2016-Mar 2017'!F64)</f>
        <v>0.5</v>
      </c>
      <c r="E10" s="16">
        <f>IF('Apr 2015-Mar 2016'!F64="",NA(),'Apr 2015-Mar 2016'!F64)</f>
        <v>0.69230769230769229</v>
      </c>
    </row>
    <row r="11" spans="2:5" x14ac:dyDescent="0.25">
      <c r="B11" s="13" t="s">
        <v>27</v>
      </c>
      <c r="C11" s="16"/>
      <c r="D11" s="16">
        <f>IF('Apr 2016-Mar 2017'!F75="",NA(),'Apr 2016-Mar 2017'!F75)</f>
        <v>0.75</v>
      </c>
      <c r="E11" s="16">
        <f>IF('Apr 2015-Mar 2016'!F75="",NA(),'Apr 2015-Mar 2016'!F75)</f>
        <v>0.96153846153846156</v>
      </c>
    </row>
    <row r="12" spans="2:5" x14ac:dyDescent="0.25">
      <c r="B12" s="13" t="s">
        <v>28</v>
      </c>
      <c r="C12" s="16"/>
      <c r="D12" s="16">
        <f>IF('Apr 2016-Mar 2017'!F86="",NA(),'Apr 2016-Mar 2017'!F86)</f>
        <v>1</v>
      </c>
      <c r="E12" s="16">
        <f>IF('Apr 2015-Mar 2016'!F86="",NA(),'Apr 2015-Mar 2016'!F86)</f>
        <v>0.83333333333333337</v>
      </c>
    </row>
    <row r="13" spans="2:5" x14ac:dyDescent="0.25">
      <c r="B13" s="13" t="s">
        <v>29</v>
      </c>
      <c r="C13" s="16">
        <f>IF('Dec 2014-Mar 2015'!F9="",NA(),'Dec 2014-Mar 2015'!F9)</f>
        <v>0.88571428571428568</v>
      </c>
      <c r="D13" s="16">
        <f>IF('Apr 2016-Mar 2017'!F97="",NA(),'Apr 2016-Mar 2017'!F97)</f>
        <v>0.90909090909090906</v>
      </c>
      <c r="E13" s="16">
        <f>IF('Apr 2015-Mar 2016'!F97="",NA(),'Apr 2015-Mar 2016'!F97)</f>
        <v>0.87878787878787878</v>
      </c>
    </row>
    <row r="14" spans="2:5" x14ac:dyDescent="0.25">
      <c r="B14" s="13" t="s">
        <v>30</v>
      </c>
      <c r="C14" s="16">
        <f>IF('Dec 2014-Mar 2015'!F20="",NA(),'Dec 2014-Mar 2015'!F20)</f>
        <v>0.8867924528301887</v>
      </c>
      <c r="D14" s="16">
        <f>IF('Apr 2016-Mar 2017'!F108="",NA(),'Apr 2016-Mar 2017'!F108)</f>
        <v>0.76190476190476186</v>
      </c>
      <c r="E14" s="16">
        <f>IF('Apr 2015-Mar 2016'!F108="",NA(),'Apr 2015-Mar 2016'!F108)</f>
        <v>0.92592592592592593</v>
      </c>
    </row>
    <row r="15" spans="2:5" x14ac:dyDescent="0.25">
      <c r="B15" s="13" t="s">
        <v>31</v>
      </c>
      <c r="C15" s="16">
        <f>IF('Dec 2014-Mar 2015'!F31="",NA(), 'Dec 2014-Mar 2015'!F31)</f>
        <v>0.83783783783783783</v>
      </c>
      <c r="D15" s="16">
        <f>IF('Apr 2016-Mar 2017'!F119="",NA(),'Apr 2016-Mar 2017'!F119)</f>
        <v>0.8</v>
      </c>
      <c r="E15" s="16">
        <f>IF('Apr 2015-Mar 2016'!F119="",NA(),'Apr 2015-Mar 2016'!F119)</f>
        <v>0.93478260869565222</v>
      </c>
    </row>
    <row r="16" spans="2:5" x14ac:dyDescent="0.25">
      <c r="B16" s="13" t="s">
        <v>32</v>
      </c>
      <c r="C16" s="16">
        <f>IF('Dec 2014-Mar 2015'!F42="",NA(),'Dec 2014-Mar 2015'!F42)</f>
        <v>0.85106382978723405</v>
      </c>
      <c r="D16" s="16">
        <f>IF('Apr 2016-Mar 2017'!F130="",NA(),'Apr 2016-Mar 2017'!F130)</f>
        <v>1</v>
      </c>
      <c r="E16" s="16">
        <f>IF('Apr 2015-Mar 2016'!F130="",NA(),'Apr 2015-Mar 2016'!F130)</f>
        <v>0.75757575757575757</v>
      </c>
    </row>
    <row r="18" spans="2:5" x14ac:dyDescent="0.25">
      <c r="B18" s="18" t="s">
        <v>17</v>
      </c>
    </row>
    <row r="20" spans="2:5" x14ac:dyDescent="0.25">
      <c r="B20" s="12"/>
      <c r="C20" t="s">
        <v>18</v>
      </c>
      <c r="D20" t="s">
        <v>19</v>
      </c>
      <c r="E20" t="s">
        <v>20</v>
      </c>
    </row>
    <row r="21" spans="2:5" x14ac:dyDescent="0.25">
      <c r="B21" s="13" t="s">
        <v>22</v>
      </c>
      <c r="D21">
        <f>IF('Apr 2016-Mar 2017'!J17=0,NA(),'Apr 2016-Mar 2017'!J17)</f>
        <v>32</v>
      </c>
      <c r="E21">
        <f>IF('Apr 2015-Mar 2016'!J17=0,NA(),'Apr 2015-Mar 2016'!J17)</f>
        <v>22</v>
      </c>
    </row>
    <row r="22" spans="2:5" x14ac:dyDescent="0.25">
      <c r="B22" s="13" t="s">
        <v>21</v>
      </c>
      <c r="D22">
        <f>IF('Apr 2016-Mar 2017'!J28=0,NA(),'Apr 2016-Mar 2017'!J28)</f>
        <v>18</v>
      </c>
      <c r="E22">
        <f>IF('Apr 2015-Mar 2016'!J28=0,NA(),'Apr 2015-Mar 2016'!J28)</f>
        <v>21</v>
      </c>
    </row>
    <row r="23" spans="2:5" x14ac:dyDescent="0.25">
      <c r="B23" s="13" t="s">
        <v>23</v>
      </c>
      <c r="D23">
        <f>IF('Apr 2016-Mar 2017'!J39=0,NA(),'Apr 2016-Mar 2017'!J39)</f>
        <v>21</v>
      </c>
      <c r="E23">
        <f>IF('Apr 2015-Mar 2016'!J39=0,NA(),'Apr 2015-Mar 2016'!J39)</f>
        <v>15</v>
      </c>
    </row>
    <row r="24" spans="2:5" x14ac:dyDescent="0.25">
      <c r="B24" s="13" t="s">
        <v>24</v>
      </c>
      <c r="D24">
        <f>IF('Apr 2016-Mar 2017'!J50=0,NA(),'Apr 2016-Mar 2017'!J50)</f>
        <v>9</v>
      </c>
      <c r="E24">
        <f>IF('Apr 2015-Mar 2016'!J50=0,NA(),'Apr 2015-Mar 2016'!J50)</f>
        <v>24</v>
      </c>
    </row>
    <row r="25" spans="2:5" x14ac:dyDescent="0.25">
      <c r="B25" s="13" t="s">
        <v>25</v>
      </c>
      <c r="D25">
        <f>IF('Apr 2016-Mar 2017'!J61=0,NA(),'Apr 2016-Mar 2017'!J61)</f>
        <v>18</v>
      </c>
      <c r="E25">
        <f>IF('Apr 2015-Mar 2016'!J61=0,NA(),'Apr 2015-Mar 2016'!J61)</f>
        <v>32</v>
      </c>
    </row>
    <row r="26" spans="2:5" x14ac:dyDescent="0.25">
      <c r="B26" s="13" t="s">
        <v>26</v>
      </c>
      <c r="D26">
        <f>IF('Apr 2016-Mar 2017'!J72=0,NA(),'Apr 2016-Mar 2017'!J72)</f>
        <v>6</v>
      </c>
      <c r="E26">
        <f>IF('Apr 2015-Mar 2016'!J72=0,NA(),'Apr 2015-Mar 2016'!J72)</f>
        <v>13</v>
      </c>
    </row>
    <row r="27" spans="2:5" x14ac:dyDescent="0.25">
      <c r="B27" s="13" t="s">
        <v>27</v>
      </c>
      <c r="D27">
        <f>IF('Apr 2016-Mar 2017'!J83=0,NA(),'Apr 2016-Mar 2017'!J83)</f>
        <v>16</v>
      </c>
      <c r="E27">
        <f>IF('Apr 2015-Mar 2016'!J83=0,NA(),'Apr 2015-Mar 2016'!J83)</f>
        <v>26</v>
      </c>
    </row>
    <row r="28" spans="2:5" x14ac:dyDescent="0.25">
      <c r="B28" s="13" t="s">
        <v>28</v>
      </c>
      <c r="D28">
        <f>IF('Apr 2016-Mar 2017'!J94=0,NA(),'Apr 2016-Mar 2017'!J94)</f>
        <v>16</v>
      </c>
      <c r="E28">
        <f>IF('Apr 2015-Mar 2016'!J94=0,NA(),'Apr 2015-Mar 2016'!J94)</f>
        <v>24</v>
      </c>
    </row>
    <row r="29" spans="2:5" x14ac:dyDescent="0.25">
      <c r="B29" s="13" t="s">
        <v>29</v>
      </c>
      <c r="C29">
        <f>IF('Dec 2014-Mar 2015'!J17=0,NA(),'Dec 2014-Mar 2015'!J17)</f>
        <v>35</v>
      </c>
      <c r="D29">
        <f>IF('Apr 2016-Mar 2017'!J105=0,NA(),'Apr 2016-Mar 2017'!J105)</f>
        <v>11</v>
      </c>
      <c r="E29">
        <f>IF('Apr 2015-Mar 2016'!J105=0,NA(),'Apr 2015-Mar 2016'!J105)</f>
        <v>33</v>
      </c>
    </row>
    <row r="30" spans="2:5" x14ac:dyDescent="0.25">
      <c r="B30" s="13" t="s">
        <v>30</v>
      </c>
      <c r="C30">
        <f>IF('Dec 2014-Mar 2015'!J28=0,NA(),'Dec 2014-Mar 2015'!J28)</f>
        <v>53</v>
      </c>
      <c r="D30">
        <f>IF('Apr 2016-Mar 2017'!J116=0,NA(),'Apr 2016-Mar 2017'!J116)</f>
        <v>21</v>
      </c>
      <c r="E30">
        <f>IF('Apr 2015-Mar 2016'!J116=0,NA(),'Apr 2015-Mar 2016'!J116)</f>
        <v>27</v>
      </c>
    </row>
    <row r="31" spans="2:5" x14ac:dyDescent="0.25">
      <c r="B31" s="13" t="s">
        <v>31</v>
      </c>
      <c r="C31">
        <f>IF('Dec 2014-Mar 2015'!J39=0,NA(),'Dec 2014-Mar 2015'!J39)</f>
        <v>37</v>
      </c>
      <c r="D31">
        <f>IF('Apr 2016-Mar 2017'!J127=0,NA(),'Apr 2016-Mar 2017'!J127)</f>
        <v>10</v>
      </c>
      <c r="E31">
        <f>IF('Apr 2015-Mar 2016'!J127=0,NA(),'Apr 2015-Mar 2016'!J127)</f>
        <v>46</v>
      </c>
    </row>
    <row r="32" spans="2:5" x14ac:dyDescent="0.25">
      <c r="B32" s="13" t="s">
        <v>32</v>
      </c>
      <c r="C32">
        <f>IF('Dec 2014-Mar 2015'!J50=0,NA(),'Dec 2014-Mar 2015'!J50)</f>
        <v>47</v>
      </c>
      <c r="D32">
        <f>IF('Apr 2016-Mar 2017'!J138=0,NA(),'Apr 2016-Mar 2017'!J138)</f>
        <v>9</v>
      </c>
      <c r="E32">
        <f>IF('Apr 2015-Mar 2016'!J138=0,NA(),'Apr 2015-Mar 2016'!J138)</f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Dec 2014-Mar 2015</vt:lpstr>
      <vt:lpstr>Apr 2015-Mar 2016</vt:lpstr>
      <vt:lpstr>Apr 2016-Mar 2017</vt:lpstr>
      <vt:lpstr>Apr 2017-Nov2017</vt:lpstr>
      <vt:lpstr>Backend Sheet</vt:lpstr>
      <vt:lpstr>'Apr 2015-Mar 2016'!Print_Area</vt:lpstr>
      <vt:lpstr>'Apr 2016-Mar 2017'!Print_Area</vt:lpstr>
      <vt:lpstr>'Apr 2017-Nov2017'!Print_Area</vt:lpstr>
      <vt:lpstr>'Dec 2014-Mar 2015'!Print_Area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Palmer</dc:creator>
  <cp:lastModifiedBy>KIRKWOOD, Jane (NEW WOKINGHAM ROAD SURGERY)</cp:lastModifiedBy>
  <cp:lastPrinted>2015-03-11T14:09:23Z</cp:lastPrinted>
  <dcterms:created xsi:type="dcterms:W3CDTF">2015-01-22T10:38:20Z</dcterms:created>
  <dcterms:modified xsi:type="dcterms:W3CDTF">2023-12-15T11:20:18Z</dcterms:modified>
</cp:coreProperties>
</file>